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20730" windowHeight="11160" tabRatio="915"/>
  </bookViews>
  <sheets>
    <sheet name="Раздел 2.1" sheetId="8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29">'г. Жигулевск'!$O$20:$R$34</definedName>
    <definedName name="data_r_7" localSheetId="46">'г. Новокуйбышевск'!$O$20:$R$34</definedName>
    <definedName name="data_r_7" localSheetId="8">'г. Октябрьск'!$O$20:$R$34</definedName>
    <definedName name="data_r_7" localSheetId="10">'г. Отрадный'!$O$20:$R$34</definedName>
    <definedName name="data_r_7" localSheetId="22">'г. Похвистнево'!$O$20:$R$34</definedName>
    <definedName name="data_r_7" localSheetId="49">'г. Самара'!$O$20:$R$34</definedName>
    <definedName name="data_r_7" localSheetId="7">'г. Сызрань'!$O$20:$R$34</definedName>
    <definedName name="data_r_7" localSheetId="47">'г. Тольятти'!$O$20:$R$34</definedName>
    <definedName name="data_r_7" localSheetId="40">'г. Чапаевск'!$O$20:$R$34</definedName>
    <definedName name="data_r_7" localSheetId="2">'г.о. Кинель'!$O$20:$R$34</definedName>
    <definedName name="data_r_7" localSheetId="50">'Деп Сам'!$O$20:$R$34</definedName>
    <definedName name="data_r_7" localSheetId="48">'Деп Тольятти'!$O$20:$R$34</definedName>
    <definedName name="data_r_7" localSheetId="4">ЗУ!$O$20:$R$34</definedName>
    <definedName name="data_r_7" localSheetId="1">КУ!$O$20:$R$34</definedName>
    <definedName name="data_r_7" localSheetId="38">'м.р.  Приволжский'!$O$20:$R$34</definedName>
    <definedName name="data_r_7" localSheetId="31">'м.р. Алексеевский'!$O$20:$R$34</definedName>
    <definedName name="data_r_7" localSheetId="35">'м.р. Безенчукский'!$O$20:$R$34</definedName>
    <definedName name="data_r_7" localSheetId="12">'м.р. Богатовский'!$O$20:$R$34</definedName>
    <definedName name="data_r_7" localSheetId="42">'м.р. Большеглушицкий'!$O$20:$R$34</definedName>
    <definedName name="data_r_7" localSheetId="43">'м.р. Большечерниговский'!$O$20:$R$34</definedName>
    <definedName name="data_r_7" localSheetId="32">'м.р. Борский'!$O$20:$R$34</definedName>
    <definedName name="data_r_7" localSheetId="45">'м.р. Волжский'!$O$20:$R$34</definedName>
    <definedName name="data_r_7" localSheetId="24">'м.р. Елховский'!$O$20:$R$34</definedName>
    <definedName name="data_r_7" localSheetId="18">'м.р. Исаклинский'!$O$20:$R$34</definedName>
    <definedName name="data_r_7" localSheetId="19">'м.р. Камышлинский'!$O$20:$R$34</definedName>
    <definedName name="data_r_7" localSheetId="3">'м.р. Кинельский'!$O$20:$R$34</definedName>
    <definedName name="data_r_7" localSheetId="20">'м.р. Клявлинский'!$O$20:$R$34</definedName>
    <definedName name="data_r_7" localSheetId="25">'м.р. Кошкинский'!$O$20:$R$34</definedName>
    <definedName name="data_r_7" localSheetId="36">'м.р. Красноармейский'!$O$20:$R$34</definedName>
    <definedName name="data_r_7" localSheetId="26">'м.р. Красноярский'!$O$20:$R$34</definedName>
    <definedName name="data_r_7" localSheetId="33">'м.р. Нефтегорский'!$O$20:$R$34</definedName>
    <definedName name="data_r_7" localSheetId="37">'м.р. Пестравский'!$O$20:$R$34</definedName>
    <definedName name="data_r_7" localSheetId="21">'м.р. Похвистневский'!$O$20:$R$34</definedName>
    <definedName name="data_r_7" localSheetId="14">'м.р. Сергиевский'!$O$20:$R$34</definedName>
    <definedName name="data_r_7" localSheetId="28">'м.р. Ставропольский'!$O$20:$R$34</definedName>
    <definedName name="data_r_7" localSheetId="5">'м.р. Сызранский'!$O$20:$R$34</definedName>
    <definedName name="data_r_7" localSheetId="39">'м.р. Хворостянский'!$O$20:$R$34</definedName>
    <definedName name="data_r_7" localSheetId="15">'м.р. Челно-Вершинский'!$O$20:$R$34</definedName>
    <definedName name="data_r_7" localSheetId="16">'м.р. Шенталинский'!$O$20:$R$34</definedName>
    <definedName name="data_r_7" localSheetId="6">'м.р. Шигонский'!$O$20:$R$34</definedName>
    <definedName name="data_r_7" localSheetId="11">'м.р.Кинель-Черкасский '!$O$20:$R$34</definedName>
    <definedName name="data_r_7" localSheetId="9">ОУ!$O$20:$R$34</definedName>
    <definedName name="data_r_7" localSheetId="44">ПУ!$O$20:$R$34</definedName>
    <definedName name="data_r_7" localSheetId="17">СВУ!$O$20:$R$34</definedName>
    <definedName name="data_r_7" localSheetId="23">СЗ!$O$20:$R$34</definedName>
    <definedName name="data_r_7" localSheetId="13">СУ!$O$20:$R$34</definedName>
    <definedName name="data_r_7" localSheetId="27">ЦУ!$O$20:$R$34</definedName>
    <definedName name="data_r_7" localSheetId="30">ЮВУ!$O$20:$R$34</definedName>
    <definedName name="data_r_7" localSheetId="34">ЮЗУ!$O$20:$R$34</definedName>
    <definedName name="data_r_7" localSheetId="41">ЮУ!$O$20:$R$34</definedName>
    <definedName name="data_r_7">'Раздел 2.1'!$O$20:$R$34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29">'г. Жигулевск'!$P$20:$R$34</definedName>
    <definedName name="razdel_07" localSheetId="46">'г. Новокуйбышевск'!$P$20:$R$34</definedName>
    <definedName name="razdel_07" localSheetId="8">'г. Октябрьск'!$P$20:$R$34</definedName>
    <definedName name="razdel_07" localSheetId="10">'г. Отрадный'!$P$20:$R$34</definedName>
    <definedName name="razdel_07" localSheetId="22">'г. Похвистнево'!$P$20:$R$34</definedName>
    <definedName name="razdel_07" localSheetId="49">'г. Самара'!$P$20:$R$34</definedName>
    <definedName name="razdel_07" localSheetId="7">'г. Сызрань'!$P$20:$R$34</definedName>
    <definedName name="razdel_07" localSheetId="47">'г. Тольятти'!$P$20:$R$34</definedName>
    <definedName name="razdel_07" localSheetId="40">'г. Чапаевск'!$P$20:$R$34</definedName>
    <definedName name="razdel_07" localSheetId="2">'г.о. Кинель'!$P$20:$R$34</definedName>
    <definedName name="razdel_07" localSheetId="50">'Деп Сам'!$P$20:$R$34</definedName>
    <definedName name="razdel_07" localSheetId="48">'Деп Тольятти'!$P$20:$R$34</definedName>
    <definedName name="razdel_07" localSheetId="4">ЗУ!$P$20:$R$34</definedName>
    <definedName name="razdel_07" localSheetId="1">КУ!$P$20:$R$34</definedName>
    <definedName name="razdel_07" localSheetId="38">'м.р.  Приволжский'!$P$20:$R$34</definedName>
    <definedName name="razdel_07" localSheetId="31">'м.р. Алексеевский'!$P$20:$R$34</definedName>
    <definedName name="razdel_07" localSheetId="35">'м.р. Безенчукский'!$P$20:$R$34</definedName>
    <definedName name="razdel_07" localSheetId="12">'м.р. Богатовский'!$P$20:$R$34</definedName>
    <definedName name="razdel_07" localSheetId="42">'м.р. Большеглушицкий'!$P$20:$R$34</definedName>
    <definedName name="razdel_07" localSheetId="43">'м.р. Большечерниговский'!$P$20:$R$34</definedName>
    <definedName name="razdel_07" localSheetId="32">'м.р. Борский'!$P$20:$R$34</definedName>
    <definedName name="razdel_07" localSheetId="45">'м.р. Волжский'!$P$20:$R$34</definedName>
    <definedName name="razdel_07" localSheetId="24">'м.р. Елховский'!$P$20:$R$34</definedName>
    <definedName name="razdel_07" localSheetId="18">'м.р. Исаклинский'!$P$20:$R$34</definedName>
    <definedName name="razdel_07" localSheetId="19">'м.р. Камышлинский'!$P$20:$R$34</definedName>
    <definedName name="razdel_07" localSheetId="3">'м.р. Кинельский'!$P$20:$R$34</definedName>
    <definedName name="razdel_07" localSheetId="20">'м.р. Клявлинский'!$P$20:$R$34</definedName>
    <definedName name="razdel_07" localSheetId="25">'м.р. Кошкинский'!$P$20:$R$34</definedName>
    <definedName name="razdel_07" localSheetId="36">'м.р. Красноармейский'!$P$20:$R$34</definedName>
    <definedName name="razdel_07" localSheetId="26">'м.р. Красноярский'!$P$20:$R$34</definedName>
    <definedName name="razdel_07" localSheetId="33">'м.р. Нефтегорский'!$P$20:$R$34</definedName>
    <definedName name="razdel_07" localSheetId="37">'м.р. Пестравский'!$P$20:$R$34</definedName>
    <definedName name="razdel_07" localSheetId="21">'м.р. Похвистневский'!$P$20:$R$34</definedName>
    <definedName name="razdel_07" localSheetId="14">'м.р. Сергиевский'!$P$20:$R$34</definedName>
    <definedName name="razdel_07" localSheetId="28">'м.р. Ставропольский'!$P$20:$R$34</definedName>
    <definedName name="razdel_07" localSheetId="5">'м.р. Сызранский'!$P$20:$R$34</definedName>
    <definedName name="razdel_07" localSheetId="39">'м.р. Хворостянский'!$P$20:$R$34</definedName>
    <definedName name="razdel_07" localSheetId="15">'м.р. Челно-Вершинский'!$P$20:$R$34</definedName>
    <definedName name="razdel_07" localSheetId="16">'м.р. Шенталинский'!$P$20:$R$34</definedName>
    <definedName name="razdel_07" localSheetId="6">'м.р. Шигонский'!$P$20:$R$34</definedName>
    <definedName name="razdel_07" localSheetId="11">'м.р.Кинель-Черкасский '!$P$20:$R$34</definedName>
    <definedName name="razdel_07" localSheetId="9">ОУ!$P$20:$R$34</definedName>
    <definedName name="razdel_07" localSheetId="44">ПУ!$P$20:$R$34</definedName>
    <definedName name="razdel_07" localSheetId="17">СВУ!$P$20:$R$34</definedName>
    <definedName name="razdel_07" localSheetId="23">СЗ!$P$20:$R$34</definedName>
    <definedName name="razdel_07" localSheetId="13">СУ!$P$20:$R$34</definedName>
    <definedName name="razdel_07" localSheetId="27">ЦУ!$P$20:$R$34</definedName>
    <definedName name="razdel_07" localSheetId="30">ЮВУ!$P$20:$R$34</definedName>
    <definedName name="razdel_07" localSheetId="34">ЮЗУ!$P$20:$R$34</definedName>
    <definedName name="razdel_07" localSheetId="41">ЮУ!$P$20:$R$34</definedName>
    <definedName name="razdel_07">'Раздел 2.1'!$P$20:$R$34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6" i="70" l="1"/>
  <c r="P36" i="67"/>
  <c r="P36" i="62"/>
  <c r="P36" i="58"/>
  <c r="P36" i="54"/>
  <c r="P36" i="48"/>
  <c r="P36" i="44"/>
  <c r="P36" i="41"/>
  <c r="P36" i="37"/>
  <c r="P36" i="30"/>
  <c r="P36" i="27"/>
  <c r="P36" i="8" l="1"/>
  <c r="P35" i="27"/>
  <c r="P35" i="30"/>
  <c r="P35" i="37"/>
  <c r="P35" i="41"/>
  <c r="P35" i="44"/>
  <c r="P35" i="48"/>
  <c r="P35" i="54"/>
  <c r="P35" i="58"/>
  <c r="P35" i="62"/>
  <c r="P35" i="67"/>
  <c r="P35" i="70"/>
  <c r="P29" i="44"/>
  <c r="P34" i="44"/>
  <c r="Q22" i="44"/>
  <c r="R23" i="44"/>
  <c r="P24" i="44"/>
  <c r="Q25" i="44"/>
  <c r="Q26" i="44"/>
  <c r="R26" i="44"/>
  <c r="P27" i="44"/>
  <c r="P29" i="67"/>
  <c r="P30" i="67"/>
  <c r="P33" i="67"/>
  <c r="P34" i="67"/>
  <c r="R22" i="67"/>
  <c r="Q24" i="67"/>
  <c r="R26" i="67"/>
  <c r="R21" i="67"/>
  <c r="P32" i="70"/>
  <c r="P21" i="44"/>
  <c r="P28" i="70"/>
  <c r="Q26" i="70"/>
  <c r="P30" i="44"/>
  <c r="P26" i="44"/>
  <c r="P25" i="44"/>
  <c r="R24" i="44"/>
  <c r="Q24" i="44"/>
  <c r="Q23" i="44"/>
  <c r="R22" i="44"/>
  <c r="P22" i="44"/>
  <c r="R22" i="27"/>
  <c r="R23" i="27"/>
  <c r="R24" i="27"/>
  <c r="R25" i="27"/>
  <c r="R26" i="27"/>
  <c r="R27" i="27"/>
  <c r="Q22" i="27"/>
  <c r="Q23" i="27"/>
  <c r="Q24" i="27"/>
  <c r="Q25" i="27"/>
  <c r="Q26" i="27"/>
  <c r="Q27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Q21" i="27"/>
  <c r="R21" i="27"/>
  <c r="P21" i="27"/>
  <c r="R22" i="30"/>
  <c r="R23" i="30"/>
  <c r="R24" i="30"/>
  <c r="R25" i="30"/>
  <c r="R26" i="30"/>
  <c r="R27" i="30"/>
  <c r="Q22" i="30"/>
  <c r="Q23" i="30"/>
  <c r="Q24" i="30"/>
  <c r="Q25" i="30"/>
  <c r="Q26" i="30"/>
  <c r="Q27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Q21" i="30"/>
  <c r="R21" i="30"/>
  <c r="P21" i="30"/>
  <c r="R22" i="37"/>
  <c r="R23" i="37"/>
  <c r="R24" i="37"/>
  <c r="R25" i="37"/>
  <c r="R26" i="37"/>
  <c r="R27" i="37"/>
  <c r="Q22" i="37"/>
  <c r="Q23" i="37"/>
  <c r="Q24" i="37"/>
  <c r="Q25" i="37"/>
  <c r="Q26" i="37"/>
  <c r="Q27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Q21" i="37"/>
  <c r="R21" i="37"/>
  <c r="P21" i="37"/>
  <c r="R22" i="41"/>
  <c r="R23" i="41"/>
  <c r="R24" i="41"/>
  <c r="R25" i="41"/>
  <c r="R26" i="41"/>
  <c r="R27" i="41"/>
  <c r="Q22" i="41"/>
  <c r="Q23" i="41"/>
  <c r="Q24" i="41"/>
  <c r="Q25" i="41"/>
  <c r="Q26" i="41"/>
  <c r="Q27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Q21" i="41"/>
  <c r="R21" i="41"/>
  <c r="P21" i="41"/>
  <c r="R25" i="44"/>
  <c r="R27" i="44"/>
  <c r="Q27" i="44"/>
  <c r="P23" i="44"/>
  <c r="P28" i="44"/>
  <c r="P31" i="44"/>
  <c r="P32" i="44"/>
  <c r="P33" i="44"/>
  <c r="Q21" i="44"/>
  <c r="R21" i="44"/>
  <c r="R22" i="48"/>
  <c r="R23" i="48"/>
  <c r="R24" i="48"/>
  <c r="R25" i="48"/>
  <c r="R26" i="48"/>
  <c r="R27" i="48"/>
  <c r="Q22" i="48"/>
  <c r="Q23" i="48"/>
  <c r="Q24" i="48"/>
  <c r="Q25" i="48"/>
  <c r="Q26" i="48"/>
  <c r="Q27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Q21" i="48"/>
  <c r="R21" i="48"/>
  <c r="P21" i="48"/>
  <c r="R22" i="54"/>
  <c r="R23" i="54"/>
  <c r="R24" i="54"/>
  <c r="R25" i="54"/>
  <c r="R26" i="54"/>
  <c r="R27" i="54"/>
  <c r="Q22" i="54"/>
  <c r="Q23" i="54"/>
  <c r="Q24" i="54"/>
  <c r="Q25" i="54"/>
  <c r="Q26" i="54"/>
  <c r="Q27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Q21" i="54"/>
  <c r="R21" i="54"/>
  <c r="P21" i="54"/>
  <c r="R22" i="58"/>
  <c r="R23" i="58"/>
  <c r="R24" i="58"/>
  <c r="R25" i="58"/>
  <c r="R26" i="58"/>
  <c r="R27" i="58"/>
  <c r="Q22" i="58"/>
  <c r="Q23" i="58"/>
  <c r="Q24" i="58"/>
  <c r="Q25" i="58"/>
  <c r="Q26" i="58"/>
  <c r="Q27" i="58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Q21" i="58"/>
  <c r="R21" i="58"/>
  <c r="P21" i="58"/>
  <c r="R22" i="62"/>
  <c r="R23" i="62"/>
  <c r="R24" i="62"/>
  <c r="R25" i="62"/>
  <c r="R26" i="62"/>
  <c r="R27" i="62"/>
  <c r="Q22" i="62"/>
  <c r="Q23" i="62"/>
  <c r="Q24" i="62"/>
  <c r="Q25" i="62"/>
  <c r="Q26" i="62"/>
  <c r="Q27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Q21" i="62"/>
  <c r="R21" i="62"/>
  <c r="P21" i="62"/>
  <c r="R23" i="67"/>
  <c r="R24" i="67"/>
  <c r="R25" i="67"/>
  <c r="R27" i="67"/>
  <c r="Q22" i="67"/>
  <c r="Q23" i="67"/>
  <c r="Q25" i="67"/>
  <c r="Q26" i="67"/>
  <c r="Q27" i="67"/>
  <c r="P22" i="67"/>
  <c r="P23" i="67"/>
  <c r="P24" i="67"/>
  <c r="P25" i="67"/>
  <c r="P26" i="67"/>
  <c r="P27" i="67"/>
  <c r="P28" i="67"/>
  <c r="P31" i="67"/>
  <c r="P32" i="67"/>
  <c r="Q21" i="67"/>
  <c r="P21" i="67"/>
  <c r="R22" i="70"/>
  <c r="R24" i="70"/>
  <c r="R25" i="70"/>
  <c r="R26" i="70"/>
  <c r="Q23" i="70"/>
  <c r="Q24" i="70"/>
  <c r="Q25" i="70"/>
  <c r="Q27" i="70"/>
  <c r="P22" i="70"/>
  <c r="P23" i="70"/>
  <c r="P25" i="70"/>
  <c r="P26" i="70"/>
  <c r="P27" i="70"/>
  <c r="P30" i="70"/>
  <c r="P31" i="70"/>
  <c r="P33" i="70"/>
  <c r="Q21" i="70"/>
  <c r="P21" i="70"/>
  <c r="P35" i="8" l="1"/>
  <c r="R21" i="70"/>
  <c r="P34" i="70"/>
  <c r="P34" i="8" s="1"/>
  <c r="P24" i="70"/>
  <c r="P24" i="8" s="1"/>
  <c r="P29" i="70"/>
  <c r="P29" i="8" s="1"/>
  <c r="R27" i="70"/>
  <c r="R27" i="8" s="1"/>
  <c r="R23" i="70"/>
  <c r="R23" i="8" s="1"/>
  <c r="Q22" i="70"/>
  <c r="Q22" i="8" s="1"/>
  <c r="Q27" i="8"/>
  <c r="P21" i="8"/>
  <c r="P33" i="8"/>
  <c r="P25" i="8"/>
  <c r="Q23" i="8"/>
  <c r="P30" i="8"/>
  <c r="P26" i="8"/>
  <c r="P22" i="8"/>
  <c r="Q24" i="8"/>
  <c r="R26" i="8"/>
  <c r="R22" i="8"/>
  <c r="Q21" i="8"/>
  <c r="P31" i="8"/>
  <c r="P27" i="8"/>
  <c r="P23" i="8"/>
  <c r="Q25" i="8"/>
  <c r="R25" i="8"/>
  <c r="R21" i="8"/>
  <c r="P32" i="8"/>
  <c r="P28" i="8"/>
  <c r="Q26" i="8"/>
  <c r="R24" i="8"/>
</calcChain>
</file>

<file path=xl/sharedStrings.xml><?xml version="1.0" encoding="utf-8"?>
<sst xmlns="http://schemas.openxmlformats.org/spreadsheetml/2006/main" count="1307" uniqueCount="26">
  <si>
    <t>Наименование показателей</t>
  </si>
  <si>
    <t>№
строки</t>
  </si>
  <si>
    <t>Код по ОКЕИ: единица – 642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</si>
  <si>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</si>
  <si>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</si>
  <si>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</si>
  <si>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</si>
  <si>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имеющие доступ к Интернету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</si>
  <si>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</si>
  <si>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</si>
  <si>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</si>
  <si>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</si>
  <si>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</si>
  <si>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</si>
  <si>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</si>
  <si>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</si>
  <si>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</si>
  <si>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</si>
  <si>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 xml:space="preserve">   из них с доступом к ресурсам Интернета</t>
  </si>
  <si>
    <t>Многофункциональные устройства (МФУ, выполняющие операции печати, сканирования, копирования)</t>
  </si>
  <si>
    <t>в том числе используемых
в учебных целях</t>
  </si>
  <si>
    <t>из них доступных для использования обучающимися в свободное от основных занятий время</t>
  </si>
  <si>
    <t>Раздел 2. Информационная база организаций</t>
  </si>
  <si>
    <t>Ксероксы</t>
  </si>
  <si>
    <t>ТВ-экраны, расположенные вне классов и учебных кабинетов, доступные во внеурочное время</t>
  </si>
  <si>
    <t>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</si>
</sst>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/>
  </cellStyleXfs>
  <cellXfs count="53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left" vertical="top" wrapText="1" indent="1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19" fillId="0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Fill="1" applyBorder="1" applyAlignment="1">
      <alignment vertical="center" wrapText="1"/>
    </xf>
    <xf numFmtId="0" fontId="20" fillId="0" borderId="0" xfId="0" applyFont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4" fillId="19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4" fillId="19" borderId="12" xfId="0" applyFont="1" applyFill="1" applyBorder="1" applyAlignment="1">
      <alignment horizontal="center" wrapText="1"/>
    </xf>
    <xf numFmtId="0" fontId="25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  <xf numFmtId="164" fontId="20" fillId="0" borderId="13" xfId="0" applyNumberFormat="1" applyFont="1" applyBorder="1" applyAlignment="1">
      <alignment horizontal="center" wrapText="1"/>
    </xf>
    <xf numFmtId="0" fontId="20" fillId="0" borderId="14" xfId="0" applyFont="1" applyBorder="1" applyAlignment="1">
      <alignment horizontal="center" vertical="top" wrapText="1"/>
    </xf>
    <xf numFmtId="0" fontId="26" fillId="2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vertical="center" wrapText="1"/>
    </xf>
    <xf numFmtId="0" fontId="26" fillId="20" borderId="10" xfId="0" applyFont="1" applyFill="1" applyBorder="1" applyAlignment="1">
      <alignment horizontal="center" wrapText="1"/>
    </xf>
    <xf numFmtId="0" fontId="27" fillId="0" borderId="10" xfId="0" applyFont="1" applyBorder="1" applyAlignment="1">
      <alignment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S36"/>
  <sheetViews>
    <sheetView showGridLines="0" tabSelected="1" topLeftCell="A15" zoomScale="90" zoomScaleNormal="90" workbookViewId="0">
      <selection activeCell="U34" sqref="U34"/>
    </sheetView>
  </sheetViews>
  <sheetFormatPr defaultColWidth="9.140625" defaultRowHeight="12.75" x14ac:dyDescent="0.2"/>
  <cols>
    <col min="1" max="1" width="70.42578125" style="2" bestFit="1" customWidth="1"/>
    <col min="2" max="14" width="4.28515625" style="2" hidden="1" customWidth="1"/>
    <col min="15" max="15" width="6.42578125" style="2" bestFit="1" customWidth="1"/>
    <col min="16" max="18" width="15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95.25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КУ!P21+ЗУ!P21+ОУ!P21+СУ!P21+СВУ!P21+СЗ!P21+ЦУ!P21+ЮВУ!P21+ЮЗУ!P21+ЮУ!P21+ПУ!P21+'Деп Тольятти'!P21+'г. Самара'!P21+'Деп Сам'!P21+'г. Тольятти'!P21</f>
        <v>71433</v>
      </c>
      <c r="Q21" s="20">
        <f>КУ!Q21+ЗУ!Q21+ОУ!Q21+СУ!Q21+СВУ!Q21+СЗ!Q21+ЦУ!Q21+ЮВУ!Q21+ЮЗУ!Q21+ЮУ!Q21+ПУ!Q21+'Деп Тольятти'!Q21+'г. Самара'!Q21+'Деп Сам'!Q21+'г. Тольятти'!Q21</f>
        <v>63603</v>
      </c>
      <c r="R21" s="20">
        <f>КУ!R21+ЗУ!R21+ОУ!R21+СУ!R21+СВУ!R21+СЗ!R21+ЦУ!R21+ЮВУ!R21+ЮЗУ!R21+ЮУ!R21+ПУ!R21+'Деп Тольятти'!R21+'г. Самара'!R21+'Деп Сам'!R21+'г. Тольятти'!R21</f>
        <v>37640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КУ!P22+ЗУ!P22+ОУ!P22+СУ!P22+СВУ!P22+СЗ!P22+ЦУ!P22+ЮВУ!P22+ЮЗУ!P22+ЮУ!P22+ПУ!P22+'Деп Тольятти'!P22+'г. Самара'!P22+'Деп Сам'!P22+'г. Тольятти'!P22</f>
        <v>59846</v>
      </c>
      <c r="Q22" s="20">
        <f>КУ!Q22+ЗУ!Q22+ОУ!Q22+СУ!Q22+СВУ!Q22+СЗ!Q22+ЦУ!Q22+ЮВУ!Q22+ЮЗУ!Q22+ЮУ!Q22+ПУ!Q22+'Деп Тольятти'!Q22+'г. Самара'!Q22+'Деп Сам'!Q22+'г. Тольятти'!Q22</f>
        <v>55580</v>
      </c>
      <c r="R22" s="20">
        <f>КУ!R22+ЗУ!R22+ОУ!R22+СУ!R22+СВУ!R22+СЗ!R22+ЦУ!R22+ЮВУ!R22+ЮЗУ!R22+ЮУ!R22+ПУ!R22+'Деп Тольятти'!R22+'г. Самара'!R22+'Деп Сам'!R22+'г. Тольятти'!R22</f>
        <v>32698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КУ!P23+ЗУ!P23+ОУ!P23+СУ!P23+СВУ!P23+СЗ!P23+ЦУ!P23+ЮВУ!P23+ЮЗУ!P23+ЮУ!P23+ПУ!P23+'Деп Тольятти'!P23+'г. Самара'!P23+'Деп Сам'!P23+'г. Тольятти'!P23</f>
        <v>1864</v>
      </c>
      <c r="Q23" s="20">
        <f>КУ!Q23+ЗУ!Q23+ОУ!Q23+СУ!Q23+СВУ!Q23+СЗ!Q23+ЦУ!Q23+ЮВУ!Q23+ЮЗУ!Q23+ЮУ!Q23+ПУ!Q23+'Деп Тольятти'!Q23+'г. Самара'!Q23+'Деп Сам'!Q23+'г. Тольятти'!Q23</f>
        <v>1777</v>
      </c>
      <c r="R23" s="20">
        <f>КУ!R23+ЗУ!R23+ОУ!R23+СУ!R23+СВУ!R23+СЗ!R23+ЦУ!R23+ЮВУ!R23+ЮЗУ!R23+ЮУ!R23+ПУ!R23+'Деп Тольятти'!R23+'г. Самара'!R23+'Деп Сам'!R23+'г. Тольятти'!R23</f>
        <v>1249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КУ!P24+ЗУ!P24+ОУ!P24+СУ!P24+СВУ!P24+СЗ!P24+ЦУ!P24+ЮВУ!P24+ЮЗУ!P24+ЮУ!P24+ПУ!P24+'Деп Тольятти'!P24+'г. Самара'!P24+'Деп Сам'!P24+'г. Тольятти'!P24</f>
        <v>65728</v>
      </c>
      <c r="Q24" s="20">
        <f>КУ!Q24+ЗУ!Q24+ОУ!Q24+СУ!Q24+СВУ!Q24+СЗ!Q24+ЦУ!Q24+ЮВУ!Q24+ЮЗУ!Q24+ЮУ!Q24+ПУ!Q24+'Деп Тольятти'!Q24+'г. Самара'!Q24+'Деп Сам'!Q24+'г. Тольятти'!Q24</f>
        <v>58257</v>
      </c>
      <c r="R24" s="20">
        <f>КУ!R24+ЗУ!R24+ОУ!R24+СУ!R24+СВУ!R24+СЗ!R24+ЦУ!R24+ЮВУ!R24+ЮЗУ!R24+ЮУ!R24+ПУ!R24+'Деп Тольятти'!R24+'г. Самара'!R24+'Деп Сам'!R24+'г. Тольятти'!R24</f>
        <v>35104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КУ!P25+ЗУ!P25+ОУ!P25+СУ!P25+СВУ!P25+СЗ!P25+ЦУ!P25+ЮВУ!P25+ЮЗУ!P25+ЮУ!P25+ПУ!P25+'Деп Тольятти'!P25+'г. Самара'!P25+'Деп Сам'!P25+'г. Тольятти'!P25</f>
        <v>68559</v>
      </c>
      <c r="Q25" s="20">
        <f>КУ!Q25+ЗУ!Q25+ОУ!Q25+СУ!Q25+СВУ!Q25+СЗ!Q25+ЦУ!Q25+ЮВУ!Q25+ЮЗУ!Q25+ЮУ!Q25+ПУ!Q25+'Деп Тольятти'!Q25+'г. Самара'!Q25+'Деп Сам'!Q25+'г. Тольятти'!Q25</f>
        <v>60817</v>
      </c>
      <c r="R25" s="20">
        <f>КУ!R25+ЗУ!R25+ОУ!R25+СУ!R25+СВУ!R25+СЗ!R25+ЦУ!R25+ЮВУ!R25+ЮЗУ!R25+ЮУ!R25+ПУ!R25+'Деп Тольятти'!R25+'г. Самара'!R25+'Деп Сам'!R25+'г. Тольятти'!R25</f>
        <v>35995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КУ!P26+ЗУ!P26+ОУ!P26+СУ!P26+СВУ!P26+СЗ!P26+ЦУ!P26+ЮВУ!P26+ЮЗУ!P26+ЮУ!P26+ПУ!P26+'Деп Тольятти'!P26+'г. Самара'!P26+'Деп Сам'!P26+'г. Тольятти'!P26</f>
        <v>1811</v>
      </c>
      <c r="Q26" s="20">
        <f>КУ!Q26+ЗУ!Q26+ОУ!Q26+СУ!Q26+СВУ!Q26+СЗ!Q26+ЦУ!Q26+ЮВУ!Q26+ЮЗУ!Q26+ЮУ!Q26+ПУ!Q26+'Деп Тольятти'!Q26+'г. Самара'!Q26+'Деп Сам'!Q26+'г. Тольятти'!Q26</f>
        <v>1400</v>
      </c>
      <c r="R26" s="20">
        <f>КУ!R26+ЗУ!R26+ОУ!R26+СУ!R26+СВУ!R26+СЗ!R26+ЦУ!R26+ЮВУ!R26+ЮЗУ!R26+ЮУ!R26+ПУ!R26+'Деп Тольятти'!R26+'г. Самара'!R26+'Деп Сам'!R26+'г. Тольятти'!R26</f>
        <v>635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КУ!P27+ЗУ!P27+ОУ!P27+СУ!P27+СВУ!P27+СЗ!P27+ЦУ!P27+ЮВУ!P27+ЮЗУ!P27+ЮУ!P27+ПУ!P27+'Деп Тольятти'!P27+'г. Самара'!P27+'Деп Сам'!P27+'г. Тольятти'!P27</f>
        <v>2675</v>
      </c>
      <c r="Q27" s="20">
        <f>КУ!Q27+ЗУ!Q27+ОУ!Q27+СУ!Q27+СВУ!Q27+СЗ!Q27+ЦУ!Q27+ЮВУ!Q27+ЮЗУ!Q27+ЮУ!Q27+ПУ!Q27+'Деп Тольятти'!Q27+'г. Самара'!Q27+'Деп Сам'!Q27+'г. Тольятти'!Q27</f>
        <v>2558</v>
      </c>
      <c r="R27" s="20">
        <f>КУ!R27+ЗУ!R27+ОУ!R27+СУ!R27+СВУ!R27+СЗ!R27+ЦУ!R27+ЮВУ!R27+ЮЗУ!R27+ЮУ!R27+ПУ!R27+'Деп Тольятти'!R27+'г. Самара'!R27+'Деп Сам'!R27+'г. Тольятти'!R27</f>
        <v>1410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КУ!P28+ЗУ!P28+ОУ!P28+СУ!P28+СВУ!P28+СЗ!P28+ЦУ!P28+ЮВУ!P28+ЮЗУ!P28+ЮУ!P28+ПУ!P28+'Деп Тольятти'!P28+'г. Самара'!P28+'Деп Сам'!P28+'г. Тольятти'!P28</f>
        <v>77</v>
      </c>
      <c r="Q28" s="22"/>
      <c r="R28" s="22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КУ!P29+ЗУ!P29+ОУ!P29+СУ!P29+СВУ!P29+СЗ!P29+ЦУ!P29+ЮВУ!P29+ЮЗУ!P29+ЮУ!P29+ПУ!P29+'Деп Тольятти'!P29+'г. Самара'!P29+'Деп Сам'!P29+'г. Тольятти'!P29</f>
        <v>54</v>
      </c>
      <c r="Q29" s="22"/>
      <c r="R29" s="22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КУ!P30+ЗУ!P30+ОУ!P30+СУ!P30+СВУ!P30+СЗ!P30+ЦУ!P30+ЮВУ!P30+ЮЗУ!P30+ЮУ!P30+ПУ!P30+'Деп Тольятти'!P30+'г. Самара'!P30+'Деп Сам'!P30+'г. Тольятти'!P30</f>
        <v>10004</v>
      </c>
      <c r="Q30" s="22"/>
      <c r="R30" s="22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КУ!P31+ЗУ!P31+ОУ!P31+СУ!P31+СВУ!P31+СЗ!P31+ЦУ!P31+ЮВУ!P31+ЮЗУ!P31+ЮУ!P31+ПУ!P31+'Деп Тольятти'!P31+'г. Самара'!P31+'Деп Сам'!P31+'г. Тольятти'!P31</f>
        <v>5858</v>
      </c>
      <c r="Q31" s="22"/>
      <c r="R31" s="22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КУ!P32+ЗУ!P32+ОУ!P32+СУ!P32+СВУ!P32+СЗ!P32+ЦУ!P32+ЮВУ!P32+ЮЗУ!P32+ЮУ!P32+ПУ!P32+'Деп Тольятти'!P32+'г. Самара'!P32+'Деп Сам'!P32+'г. Тольятти'!P32</f>
        <v>8347</v>
      </c>
      <c r="Q32" s="22"/>
      <c r="R32" s="22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КУ!P33+ЗУ!P33+ОУ!P33+СУ!P33+СВУ!P33+СЗ!P33+ЦУ!P33+ЮВУ!P33+ЮЗУ!P33+ЮУ!P33+ПУ!P33+'Деп Тольятти'!P33+'г. Самара'!P33+'Деп Сам'!P33+'г. Тольятти'!P33</f>
        <v>2709</v>
      </c>
      <c r="Q33" s="22"/>
      <c r="R33" s="22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КУ!P34+ЗУ!P34+ОУ!P34+СУ!P34+СВУ!P34+СЗ!P34+ЦУ!P34+ЮВУ!P34+ЮЗУ!P34+ЮУ!P34+ПУ!P34+'Деп Тольятти'!P34+'г. Самара'!P34+'Деп Сам'!P34+'г. Тольятти'!P34</f>
        <v>7529</v>
      </c>
      <c r="Q34" s="22"/>
      <c r="R34" s="22"/>
      <c r="S34" s="3"/>
    </row>
    <row r="35" spans="1:19" ht="15.75" x14ac:dyDescent="0.25">
      <c r="A35" s="10" t="s">
        <v>23</v>
      </c>
      <c r="O35" s="5">
        <v>15</v>
      </c>
      <c r="P35" s="20">
        <f>КУ!P35+ЗУ!P35+ОУ!P35+СУ!P35+СВУ!P35+СЗ!P35+ЦУ!P35+ЮВУ!P35+ЮЗУ!P35+ЮУ!P35+ПУ!P35+'Деп Тольятти'!P35+'г. Самара'!P35+'Деп Сам'!P35+'г. Тольятти'!P35</f>
        <v>1026</v>
      </c>
      <c r="Q35" s="22"/>
      <c r="R35" s="22"/>
    </row>
    <row r="36" spans="1:19" ht="25.5" x14ac:dyDescent="0.25">
      <c r="A36" s="23" t="s">
        <v>24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5">
        <v>16</v>
      </c>
      <c r="P36" s="20">
        <f>КУ!P36+ЗУ!P36+ОУ!P36+СУ!P36+СВУ!P36+СЗ!P36+ЦУ!P36+ЮВУ!P36+ЮЗУ!P36+ЮУ!P36+ПУ!P36+'Деп Тольятти'!P36+'г. Самара'!P36+'Деп Сам'!P36+'г. Тольятти'!P36</f>
        <v>376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5 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V22" sqref="V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'г. Отрадный'!P21+'м.р.Кинель-Черкасский '!P21+'м.р. Богатовский'!P21</f>
        <v>2354</v>
      </c>
      <c r="Q21" s="20">
        <f>'г. Отрадный'!Q21+'м.р.Кинель-Черкасский '!Q21+'м.р. Богатовский'!Q21</f>
        <v>2028</v>
      </c>
      <c r="R21" s="20">
        <f>'г. Отрадный'!R21+'м.р.Кинель-Черкасский '!R21+'м.р. Богатовский'!R21</f>
        <v>1214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'г. Отрадный'!P22+'м.р.Кинель-Черкасский '!P22+'м.р. Богатовский'!P22</f>
        <v>1999</v>
      </c>
      <c r="Q22" s="20">
        <f>'г. Отрадный'!Q22+'м.р.Кинель-Черкасский '!Q22+'м.р. Богатовский'!Q22</f>
        <v>1808</v>
      </c>
      <c r="R22" s="20">
        <f>'г. Отрадный'!R22+'м.р.Кинель-Черкасский '!R22+'м.р. Богатовский'!R22</f>
        <v>1091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'г. Отрадный'!P23+'м.р.Кинель-Черкасский '!P23+'м.р. Богатовский'!P23</f>
        <v>25</v>
      </c>
      <c r="Q23" s="20">
        <f>'г. Отрадный'!Q23+'м.р.Кинель-Черкасский '!Q23+'м.р. Богатовский'!Q23</f>
        <v>18</v>
      </c>
      <c r="R23" s="20">
        <f>'г. Отрадный'!R23+'м.р.Кинель-Черкасский '!R23+'м.р. Богатовский'!R23</f>
        <v>16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'г. Отрадный'!P24+'м.р.Кинель-Черкасский '!P24+'м.р. Богатовский'!P24</f>
        <v>2103</v>
      </c>
      <c r="Q24" s="20">
        <f>'г. Отрадный'!Q24+'м.р.Кинель-Черкасский '!Q24+'м.р. Богатовский'!Q24</f>
        <v>1820</v>
      </c>
      <c r="R24" s="20">
        <f>'г. Отрадный'!R24+'м.р.Кинель-Черкасский '!R24+'м.р. Богатовский'!R24</f>
        <v>1089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'г. Отрадный'!P25+'м.р.Кинель-Черкасский '!P25+'м.р. Богатовский'!P25</f>
        <v>2103</v>
      </c>
      <c r="Q25" s="20">
        <f>'г. Отрадный'!Q25+'м.р.Кинель-Черкасский '!Q25+'м.р. Богатовский'!Q25</f>
        <v>1820</v>
      </c>
      <c r="R25" s="20">
        <f>'г. Отрадный'!R25+'м.р.Кинель-Черкасский '!R25+'м.р. Богатовский'!R25</f>
        <v>1089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'г. Отрадный'!P26+'м.р.Кинель-Черкасский '!P26+'м.р. Богатовский'!P26</f>
        <v>0</v>
      </c>
      <c r="Q26" s="20">
        <f>'г. Отрадный'!Q26+'м.р.Кинель-Черкасский '!Q26+'м.р. Богатовский'!Q26</f>
        <v>0</v>
      </c>
      <c r="R26" s="20">
        <f>'г. Отрадный'!R26+'м.р.Кинель-Черкасский '!R26+'м.р. Богатовский'!R26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'г. Отрадный'!P27+'м.р.Кинель-Черкасский '!P27+'м.р. Богатовский'!P27</f>
        <v>34</v>
      </c>
      <c r="Q27" s="20">
        <f>'г. Отрадный'!Q27+'м.р.Кинель-Черкасский '!Q27+'м.р. Богатовский'!Q27</f>
        <v>31</v>
      </c>
      <c r="R27" s="20">
        <f>'г. Отрадный'!R27+'м.р.Кинель-Черкасский '!R27+'м.р. Богатовский'!R27</f>
        <v>22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'г. Отрадный'!P28+'м.р.Кинель-Черкасский '!P28+'м.р. Богатовский'!P28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'г. Отрадный'!P29+'м.р.Кинель-Черкасский '!P29+'м.р. Богатовский'!P29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'г. Отрадный'!P30+'м.р.Кинель-Черкасский '!P30+'м.р. Богатовский'!P30</f>
        <v>391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'г. Отрадный'!P31+'м.р.Кинель-Черкасский '!P31+'м.р. Богатовский'!P31</f>
        <v>126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'г. Отрадный'!P32+'м.р.Кинель-Черкасский '!P32+'м.р. Богатовский'!P32</f>
        <v>326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'г. Отрадный'!P33+'м.р.Кинель-Черкасский '!P33+'м.р. Богатовский'!P33</f>
        <v>84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'г. Отрадный'!P34+'м.р.Кинель-Черкасский '!P34+'м.р. Богатовский'!P34</f>
        <v>194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'г. Отрадный'!P35+'м.р.Кинель-Черкасский '!P35+'м.р. Богатовский'!P35</f>
        <v>37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'г. Отрадный'!P36+'м.р.Кинель-Черкасский '!P36+'м.р. Богатовский'!P36</f>
        <v>12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6" zoomScale="90" zoomScaleNormal="90" workbookViewId="0">
      <selection activeCell="V19" sqref="V1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30">
        <v>732</v>
      </c>
      <c r="Q21" s="30">
        <v>589</v>
      </c>
      <c r="R21" s="30">
        <v>321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30">
        <v>599</v>
      </c>
      <c r="Q22" s="30">
        <v>510</v>
      </c>
      <c r="R22" s="30">
        <v>274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30">
        <v>18</v>
      </c>
      <c r="Q23" s="30">
        <v>13</v>
      </c>
      <c r="R23" s="30">
        <v>13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30">
        <v>630</v>
      </c>
      <c r="Q24" s="30">
        <v>514</v>
      </c>
      <c r="R24" s="30">
        <v>243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30">
        <v>630</v>
      </c>
      <c r="Q25" s="30">
        <v>514</v>
      </c>
      <c r="R25" s="30">
        <v>243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30">
        <v>0</v>
      </c>
      <c r="Q26" s="30">
        <v>0</v>
      </c>
      <c r="R26" s="30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30">
        <v>9</v>
      </c>
      <c r="Q27" s="30">
        <v>9</v>
      </c>
      <c r="R27" s="30">
        <v>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30">
        <v>0</v>
      </c>
      <c r="Q28" s="31"/>
      <c r="R28" s="31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30">
        <v>0</v>
      </c>
      <c r="Q29" s="31"/>
      <c r="R29" s="31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30">
        <v>129</v>
      </c>
      <c r="Q30" s="31"/>
      <c r="R30" s="31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30">
        <v>38</v>
      </c>
      <c r="Q31" s="31"/>
      <c r="R31" s="31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30">
        <v>141</v>
      </c>
      <c r="Q32" s="31"/>
      <c r="R32" s="31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30">
        <v>39</v>
      </c>
      <c r="Q33" s="31"/>
      <c r="R33" s="31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30">
        <v>80</v>
      </c>
      <c r="Q34" s="31"/>
      <c r="R34" s="31"/>
      <c r="S34" s="3"/>
    </row>
    <row r="35" spans="1:19" ht="15.75" x14ac:dyDescent="0.2">
      <c r="A35" s="10" t="s">
        <v>23</v>
      </c>
      <c r="O35" s="5">
        <v>15</v>
      </c>
      <c r="P35" s="30">
        <v>11</v>
      </c>
      <c r="Q35" s="31"/>
      <c r="R35" s="31"/>
    </row>
    <row r="36" spans="1:19" ht="25.5" x14ac:dyDescent="0.25">
      <c r="A36" s="23" t="s">
        <v>24</v>
      </c>
      <c r="O36" s="5">
        <v>16</v>
      </c>
      <c r="P36" s="32">
        <v>1</v>
      </c>
      <c r="Q36" s="33"/>
      <c r="R36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V19" sqref="V1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90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48">
        <v>3</v>
      </c>
      <c r="Q20" s="48">
        <v>4</v>
      </c>
      <c r="R20" s="48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7">
        <v>1</v>
      </c>
      <c r="P21" s="49">
        <v>1123</v>
      </c>
      <c r="Q21" s="49">
        <v>995</v>
      </c>
      <c r="R21" s="49">
        <v>622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47">
        <v>2</v>
      </c>
      <c r="P22" s="49">
        <v>986</v>
      </c>
      <c r="Q22" s="49">
        <v>905</v>
      </c>
      <c r="R22" s="49">
        <v>559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47">
        <v>3</v>
      </c>
      <c r="P23" s="49">
        <v>7</v>
      </c>
      <c r="Q23" s="49">
        <v>5</v>
      </c>
      <c r="R23" s="49">
        <v>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47">
        <v>4</v>
      </c>
      <c r="P24" s="49">
        <v>1042</v>
      </c>
      <c r="Q24" s="49">
        <v>926</v>
      </c>
      <c r="R24" s="49">
        <v>585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47">
        <v>5</v>
      </c>
      <c r="P25" s="49">
        <v>1042</v>
      </c>
      <c r="Q25" s="49">
        <v>926</v>
      </c>
      <c r="R25" s="49">
        <v>585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47">
        <v>6</v>
      </c>
      <c r="P26" s="49">
        <v>0</v>
      </c>
      <c r="Q26" s="49">
        <v>0</v>
      </c>
      <c r="R26" s="49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47">
        <v>7</v>
      </c>
      <c r="P27" s="49">
        <v>20</v>
      </c>
      <c r="Q27" s="49">
        <v>20</v>
      </c>
      <c r="R27" s="49">
        <v>16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7">
        <v>8</v>
      </c>
      <c r="P28" s="49">
        <v>0</v>
      </c>
      <c r="Q28" s="50"/>
      <c r="R28" s="5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7">
        <v>9</v>
      </c>
      <c r="P29" s="49">
        <v>0</v>
      </c>
      <c r="Q29" s="50"/>
      <c r="R29" s="5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47">
        <v>10</v>
      </c>
      <c r="P30" s="49">
        <v>203</v>
      </c>
      <c r="Q30" s="50"/>
      <c r="R30" s="5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47">
        <v>11</v>
      </c>
      <c r="P31" s="49">
        <v>63</v>
      </c>
      <c r="Q31" s="50"/>
      <c r="R31" s="5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47">
        <v>12</v>
      </c>
      <c r="P32" s="49">
        <v>140</v>
      </c>
      <c r="Q32" s="50"/>
      <c r="R32" s="5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47">
        <v>13</v>
      </c>
      <c r="P33" s="49">
        <v>25</v>
      </c>
      <c r="Q33" s="50"/>
      <c r="R33" s="5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47">
        <v>14</v>
      </c>
      <c r="P34" s="49">
        <v>72</v>
      </c>
      <c r="Q34" s="50"/>
      <c r="R34" s="50"/>
      <c r="S34" s="3"/>
    </row>
    <row r="35" spans="1:19" ht="15.75" x14ac:dyDescent="0.2">
      <c r="A35" s="10" t="s">
        <v>23</v>
      </c>
      <c r="O35" s="47">
        <v>15</v>
      </c>
      <c r="P35" s="49">
        <v>15</v>
      </c>
      <c r="Q35" s="50"/>
      <c r="R35" s="50"/>
    </row>
    <row r="36" spans="1:19" ht="25.5" x14ac:dyDescent="0.25">
      <c r="A36" s="23" t="s">
        <v>24</v>
      </c>
      <c r="O36" s="47">
        <v>16</v>
      </c>
      <c r="P36" s="51">
        <v>8</v>
      </c>
      <c r="Q36" s="52"/>
      <c r="R36" s="52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W37" sqref="W37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30">
        <v>499</v>
      </c>
      <c r="Q21" s="30">
        <v>444</v>
      </c>
      <c r="R21" s="30">
        <v>271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30">
        <v>414</v>
      </c>
      <c r="Q22" s="30">
        <v>393</v>
      </c>
      <c r="R22" s="30">
        <v>258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30">
        <v>0</v>
      </c>
      <c r="Q23" s="30">
        <v>0</v>
      </c>
      <c r="R23" s="30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30">
        <v>431</v>
      </c>
      <c r="Q24" s="30">
        <v>380</v>
      </c>
      <c r="R24" s="30">
        <v>261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30">
        <v>431</v>
      </c>
      <c r="Q25" s="30">
        <v>380</v>
      </c>
      <c r="R25" s="30">
        <v>261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30">
        <v>0</v>
      </c>
      <c r="Q26" s="30">
        <v>0</v>
      </c>
      <c r="R26" s="30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30">
        <v>5</v>
      </c>
      <c r="Q27" s="30">
        <v>2</v>
      </c>
      <c r="R27" s="30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30">
        <v>0</v>
      </c>
      <c r="Q28" s="31"/>
      <c r="R28" s="31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30">
        <v>0</v>
      </c>
      <c r="Q29" s="31"/>
      <c r="R29" s="31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30">
        <v>59</v>
      </c>
      <c r="Q30" s="31"/>
      <c r="R30" s="31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30">
        <v>25</v>
      </c>
      <c r="Q31" s="31"/>
      <c r="R31" s="31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30">
        <v>45</v>
      </c>
      <c r="Q32" s="31"/>
      <c r="R32" s="31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30">
        <v>20</v>
      </c>
      <c r="Q33" s="31"/>
      <c r="R33" s="31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30">
        <v>42</v>
      </c>
      <c r="Q34" s="31"/>
      <c r="R34" s="31"/>
      <c r="S34" s="3"/>
    </row>
    <row r="35" spans="1:19" ht="15.75" x14ac:dyDescent="0.2">
      <c r="A35" s="10" t="s">
        <v>23</v>
      </c>
      <c r="O35" s="5">
        <v>15</v>
      </c>
      <c r="P35" s="30">
        <v>11</v>
      </c>
      <c r="Q35" s="31"/>
      <c r="R35" s="31"/>
    </row>
    <row r="36" spans="1:19" ht="25.5" x14ac:dyDescent="0.25">
      <c r="A36" s="23" t="s">
        <v>24</v>
      </c>
      <c r="O36" s="5">
        <v>16</v>
      </c>
      <c r="P36" s="32">
        <v>3</v>
      </c>
      <c r="Q36" s="33"/>
      <c r="R36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AA33" sqref="AA33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Сергиевский'!P21+'м.р. Челно-Вершинский'!P21+'м.р. Шенталинский'!P21</f>
        <v>2641</v>
      </c>
      <c r="Q21" s="20">
        <f>'м.р. Сергиевский'!Q21+'м.р. Челно-Вершинский'!Q21+'м.р. Шенталинский'!Q21</f>
        <v>2447</v>
      </c>
      <c r="R21" s="20">
        <f>'м.р. Сергиевский'!R21+'м.р. Челно-Вершинский'!R21+'м.р. Шенталинский'!R21</f>
        <v>1387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Сергиевский'!P22+'м.р. Челно-Вершинский'!P22+'м.р. Шенталинский'!P22</f>
        <v>2278</v>
      </c>
      <c r="Q22" s="20">
        <f>'м.р. Сергиевский'!Q22+'м.р. Челно-Вершинский'!Q22+'м.р. Шенталинский'!Q22</f>
        <v>2202</v>
      </c>
      <c r="R22" s="20">
        <f>'м.р. Сергиевский'!R22+'м.р. Челно-Вершинский'!R22+'м.р. Шенталинский'!R22</f>
        <v>1246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Сергиевский'!P23+'м.р. Челно-Вершинский'!P23+'м.р. Шенталинский'!P23</f>
        <v>94</v>
      </c>
      <c r="Q23" s="20">
        <f>'м.р. Сергиевский'!Q23+'м.р. Челно-Вершинский'!Q23+'м.р. Шенталинский'!Q23</f>
        <v>94</v>
      </c>
      <c r="R23" s="20">
        <f>'м.р. Сергиевский'!R23+'м.р. Челно-Вершинский'!R23+'м.р. Шенталинский'!R23</f>
        <v>39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Сергиевский'!P24+'м.р. Челно-Вершинский'!P24+'м.р. Шенталинский'!P24</f>
        <v>2616</v>
      </c>
      <c r="Q24" s="20">
        <f>'м.р. Сергиевский'!Q24+'м.р. Челно-Вершинский'!Q24+'м.р. Шенталинский'!Q24</f>
        <v>2428</v>
      </c>
      <c r="R24" s="20">
        <f>'м.р. Сергиевский'!R24+'м.р. Челно-Вершинский'!R24+'м.р. Шенталинский'!R24</f>
        <v>1385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Сергиевский'!P25+'м.р. Челно-Вершинский'!P25+'м.р. Шенталинский'!P25</f>
        <v>2616</v>
      </c>
      <c r="Q25" s="20">
        <f>'м.р. Сергиевский'!Q25+'м.р. Челно-Вершинский'!Q25+'м.р. Шенталинский'!Q25</f>
        <v>2428</v>
      </c>
      <c r="R25" s="20">
        <f>'м.р. Сергиевский'!R25+'м.р. Челно-Вершинский'!R25+'м.р. Шенталинский'!R25</f>
        <v>1385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Сергиевский'!P26+'м.р. Челно-Вершинский'!P26+'м.р. Шенталинский'!P26</f>
        <v>0</v>
      </c>
      <c r="Q26" s="20">
        <f>'м.р. Сергиевский'!Q26+'м.р. Челно-Вершинский'!Q26+'м.р. Шенталинский'!Q26</f>
        <v>0</v>
      </c>
      <c r="R26" s="20">
        <f>'м.р. Сергиевский'!R26+'м.р. Челно-Вершинский'!R26+'м.р. Шенталинский'!R26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Сергиевский'!P27+'м.р. Челно-Вершинский'!P27+'м.р. Шенталинский'!P27</f>
        <v>161</v>
      </c>
      <c r="Q27" s="20">
        <f>'м.р. Сергиевский'!Q27+'м.р. Челно-Вершинский'!Q27+'м.р. Шенталинский'!Q27</f>
        <v>159</v>
      </c>
      <c r="R27" s="20">
        <f>'м.р. Сергиевский'!R27+'м.р. Челно-Вершинский'!R27+'м.р. Шенталинский'!R27</f>
        <v>71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Сергиевский'!P28+'м.р. Челно-Вершинский'!P28+'м.р. Шенталинский'!P28</f>
        <v>5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Сергиевский'!P29+'м.р. Челно-Вершинский'!P29+'м.р. Шенталинский'!P29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Сергиевский'!P30+'м.р. Челно-Вершинский'!P30+'м.р. Шенталинский'!P30</f>
        <v>311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Сергиевский'!P31+'м.р. Челно-Вершинский'!P31+'м.р. Шенталинский'!P31</f>
        <v>242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Сергиевский'!P32+'м.р. Челно-Вершинский'!P32+'м.р. Шенталинский'!P32</f>
        <v>324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Сергиевский'!P33+'м.р. Челно-Вершинский'!P33+'м.р. Шенталинский'!P33</f>
        <v>113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Сергиевский'!P34+'м.р. Челно-Вершинский'!P34+'м.р. Шенталинский'!P34</f>
        <v>193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Сергиевский'!P35+'м.р. Челно-Вершинский'!P35+'м.р. Шенталинский'!P35</f>
        <v>22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Сергиевский'!P36+'м.р. Челно-Вершинский'!P36+'м.р. Шенталинский'!P36</f>
        <v>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AD30" sqref="AD3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1490</v>
      </c>
      <c r="Q21" s="17">
        <v>1401</v>
      </c>
      <c r="R21" s="17">
        <v>643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1260</v>
      </c>
      <c r="Q22" s="17">
        <v>1223</v>
      </c>
      <c r="R22" s="17">
        <v>556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77</v>
      </c>
      <c r="Q23" s="17">
        <v>77</v>
      </c>
      <c r="R23" s="17">
        <v>22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1473</v>
      </c>
      <c r="Q24" s="17">
        <v>1385</v>
      </c>
      <c r="R24" s="17">
        <v>641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1473</v>
      </c>
      <c r="Q25" s="17">
        <v>1385</v>
      </c>
      <c r="R25" s="17">
        <v>641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105</v>
      </c>
      <c r="Q27" s="17">
        <v>105</v>
      </c>
      <c r="R27" s="17">
        <v>26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4</v>
      </c>
      <c r="Q28" s="18"/>
      <c r="R28" s="1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2</v>
      </c>
      <c r="Q29" s="18"/>
      <c r="R29" s="1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196</v>
      </c>
      <c r="Q30" s="18"/>
      <c r="R30" s="1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188</v>
      </c>
      <c r="Q31" s="18"/>
      <c r="R31" s="1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182</v>
      </c>
      <c r="Q32" s="18"/>
      <c r="R32" s="1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41</v>
      </c>
      <c r="Q33" s="18"/>
      <c r="R33" s="1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133</v>
      </c>
      <c r="Q34" s="18"/>
      <c r="R34" s="18"/>
      <c r="S34" s="3"/>
    </row>
    <row r="35" spans="1:19" ht="15.75" x14ac:dyDescent="0.2">
      <c r="A35" s="10" t="s">
        <v>23</v>
      </c>
      <c r="O35" s="5">
        <v>15</v>
      </c>
      <c r="P35" s="17">
        <v>8</v>
      </c>
      <c r="Q35" s="18"/>
      <c r="R35" s="18"/>
    </row>
    <row r="36" spans="1:19" ht="25.5" x14ac:dyDescent="0.2">
      <c r="A36" s="23" t="s">
        <v>24</v>
      </c>
      <c r="O36" s="5">
        <v>16</v>
      </c>
      <c r="P36" s="17">
        <v>8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W37" sqref="W37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644</v>
      </c>
      <c r="Q21" s="17">
        <v>577</v>
      </c>
      <c r="R21" s="17">
        <v>429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576</v>
      </c>
      <c r="Q22" s="17">
        <v>547</v>
      </c>
      <c r="R22" s="17">
        <v>395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</v>
      </c>
      <c r="Q23" s="17">
        <v>1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636</v>
      </c>
      <c r="Q24" s="17">
        <v>574</v>
      </c>
      <c r="R24" s="17">
        <v>429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636</v>
      </c>
      <c r="Q25" s="17">
        <v>574</v>
      </c>
      <c r="R25" s="17">
        <v>429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24</v>
      </c>
      <c r="Q27" s="17">
        <v>22</v>
      </c>
      <c r="R27" s="17">
        <v>15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18"/>
      <c r="R28" s="1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18"/>
      <c r="R29" s="1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58</v>
      </c>
      <c r="Q30" s="18"/>
      <c r="R30" s="1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33</v>
      </c>
      <c r="Q31" s="18"/>
      <c r="R31" s="1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89</v>
      </c>
      <c r="Q32" s="18"/>
      <c r="R32" s="1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46</v>
      </c>
      <c r="Q33" s="18"/>
      <c r="R33" s="1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37</v>
      </c>
      <c r="Q34" s="18"/>
      <c r="R34" s="18"/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18"/>
      <c r="R35" s="18"/>
    </row>
    <row r="36" spans="1:19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8" sqref="P28: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507</v>
      </c>
      <c r="Q21" s="17">
        <v>469</v>
      </c>
      <c r="R21" s="17">
        <v>315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442</v>
      </c>
      <c r="Q22" s="17">
        <v>432</v>
      </c>
      <c r="R22" s="17">
        <v>295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16</v>
      </c>
      <c r="Q23" s="17">
        <v>16</v>
      </c>
      <c r="R23" s="17">
        <v>16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507</v>
      </c>
      <c r="Q24" s="17">
        <v>469</v>
      </c>
      <c r="R24" s="17">
        <v>315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507</v>
      </c>
      <c r="Q25" s="17">
        <v>469</v>
      </c>
      <c r="R25" s="17">
        <v>315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32</v>
      </c>
      <c r="Q27" s="17">
        <v>32</v>
      </c>
      <c r="R27" s="17">
        <v>30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18"/>
      <c r="R28" s="1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18"/>
      <c r="R29" s="1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57</v>
      </c>
      <c r="Q30" s="18"/>
      <c r="R30" s="1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21</v>
      </c>
      <c r="Q31" s="18"/>
      <c r="R31" s="1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53</v>
      </c>
      <c r="Q32" s="18"/>
      <c r="R32" s="1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26</v>
      </c>
      <c r="Q33" s="18"/>
      <c r="R33" s="1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23</v>
      </c>
      <c r="Q34" s="18"/>
      <c r="R34" s="18"/>
      <c r="S34" s="3"/>
    </row>
    <row r="35" spans="1:19" ht="15.75" x14ac:dyDescent="0.2">
      <c r="A35" s="10" t="s">
        <v>23</v>
      </c>
      <c r="O35" s="5">
        <v>15</v>
      </c>
      <c r="P35" s="17">
        <v>2</v>
      </c>
      <c r="Q35" s="18"/>
      <c r="R35" s="18"/>
    </row>
    <row r="36" spans="1:19" ht="25.5" x14ac:dyDescent="0.25">
      <c r="A36" s="23" t="s">
        <v>24</v>
      </c>
      <c r="O36" s="5">
        <v>16</v>
      </c>
      <c r="P36" s="20">
        <v>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X26" sqref="X2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Исаклинский'!P21+'м.р. Камышлинский'!P21+'м.р. Клявлинский'!P21+'м.р. Похвистневский'!P21+'г. Похвистнево'!P21</f>
        <v>3159</v>
      </c>
      <c r="Q21" s="20">
        <f>'м.р. Исаклинский'!Q21+'м.р. Камышлинский'!Q21+'м.р. Клявлинский'!Q21+'м.р. Похвистневский'!Q21+'г. Похвистнево'!Q21</f>
        <v>2712</v>
      </c>
      <c r="R21" s="20">
        <f>'м.р. Исаклинский'!R21+'м.р. Камышлинский'!R21+'м.р. Клявлинский'!R21+'м.р. Похвистневский'!R21+'г. Похвистнево'!R21</f>
        <v>1747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Исаклинский'!P22+'м.р. Камышлинский'!P22+'м.р. Клявлинский'!P22+'м.р. Похвистневский'!P22+'г. Похвистнево'!P22</f>
        <v>2799</v>
      </c>
      <c r="Q22" s="20">
        <f>'м.р. Исаклинский'!Q22+'м.р. Камышлинский'!Q22+'м.р. Клявлинский'!Q22+'м.р. Похвистневский'!Q22+'г. Похвистнево'!Q22</f>
        <v>2477</v>
      </c>
      <c r="R22" s="20">
        <f>'м.р. Исаклинский'!R22+'м.р. Камышлинский'!R22+'м.р. Клявлинский'!R22+'м.р. Похвистневский'!R22+'г. Похвистнево'!R22</f>
        <v>1499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Исаклинский'!P23+'м.р. Камышлинский'!P23+'м.р. Клявлинский'!P23+'м.р. Похвистневский'!P23+'г. Похвистнево'!P23</f>
        <v>36</v>
      </c>
      <c r="Q23" s="20">
        <f>'м.р. Исаклинский'!Q23+'м.р. Камышлинский'!Q23+'м.р. Клявлинский'!Q23+'м.р. Похвистневский'!Q23+'г. Похвистнево'!Q23</f>
        <v>36</v>
      </c>
      <c r="R23" s="20">
        <f>'м.р. Исаклинский'!R23+'м.р. Камышлинский'!R23+'м.р. Клявлинский'!R23+'м.р. Похвистневский'!R23+'г. Похвистнево'!R23</f>
        <v>32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Исаклинский'!P24+'м.р. Камышлинский'!P24+'м.р. Клявлинский'!P24+'м.р. Похвистневский'!P24+'г. Похвистнево'!P24</f>
        <v>3135</v>
      </c>
      <c r="Q24" s="20">
        <f>'м.р. Исаклинский'!Q24+'м.р. Камышлинский'!Q24+'м.р. Клявлинский'!Q24+'м.р. Похвистневский'!Q24+'г. Похвистнево'!Q24</f>
        <v>2677</v>
      </c>
      <c r="R24" s="20">
        <f>'м.р. Исаклинский'!R24+'м.р. Камышлинский'!R24+'м.р. Клявлинский'!R24+'м.р. Похвистневский'!R24+'г. Похвистнево'!R24</f>
        <v>1742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Исаклинский'!P25+'м.р. Камышлинский'!P25+'м.р. Клявлинский'!P25+'м.р. Похвистневский'!P25+'г. Похвистнево'!P25</f>
        <v>3135</v>
      </c>
      <c r="Q25" s="20">
        <f>'м.р. Исаклинский'!Q25+'м.р. Камышлинский'!Q25+'м.р. Клявлинский'!Q25+'м.р. Похвистневский'!Q25+'г. Похвистнево'!Q25</f>
        <v>2677</v>
      </c>
      <c r="R25" s="20">
        <f>'м.р. Исаклинский'!R25+'м.р. Камышлинский'!R25+'м.р. Клявлинский'!R25+'м.р. Похвистневский'!R25+'г. Похвистнево'!R25</f>
        <v>1742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Исаклинский'!P26+'м.р. Камышлинский'!P26+'м.р. Клявлинский'!P26+'м.р. Похвистневский'!P26+'г. Похвистнево'!P26</f>
        <v>0</v>
      </c>
      <c r="Q26" s="20">
        <f>'м.р. Исаклинский'!Q26+'м.р. Камышлинский'!Q26+'м.р. Клявлинский'!Q26+'м.р. Похвистневский'!Q26+'г. Похвистнево'!Q26</f>
        <v>0</v>
      </c>
      <c r="R26" s="20">
        <f>'м.р. Исаклинский'!R26+'м.р. Камышлинский'!R26+'м.р. Клявлинский'!R26+'м.р. Похвистневский'!R26+'г. Похвистнево'!R26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Исаклинский'!P27+'м.р. Камышлинский'!P27+'м.р. Клявлинский'!P27+'м.р. Похвистневский'!P27+'г. Похвистнево'!P27</f>
        <v>181</v>
      </c>
      <c r="Q27" s="20">
        <f>'м.р. Исаклинский'!Q27+'м.р. Камышлинский'!Q27+'м.р. Клявлинский'!Q27+'м.р. Похвистневский'!Q27+'г. Похвистнево'!Q27</f>
        <v>162</v>
      </c>
      <c r="R27" s="20">
        <f>'м.р. Исаклинский'!R27+'м.р. Камышлинский'!R27+'м.р. Клявлинский'!R27+'м.р. Похвистневский'!R27+'г. Похвистнево'!R27</f>
        <v>129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Исаклинский'!P28+'м.р. Камышлинский'!P28+'м.р. Клявлинский'!P28+'м.р. Похвистневский'!P28+'г. Похвистнево'!P28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Исаклинский'!P29+'м.р. Камышлинский'!P29+'м.р. Клявлинский'!P29+'м.р. Похвистневский'!P29+'г. Похвистнево'!P29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Исаклинский'!P30+'м.р. Камышлинский'!P30+'м.р. Клявлинский'!P30+'м.р. Похвистневский'!P30+'г. Похвистнево'!P30</f>
        <v>361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Исаклинский'!P31+'м.р. Камышлинский'!P31+'м.р. Клявлинский'!P31+'м.р. Похвистневский'!P31+'г. Похвистнево'!P31</f>
        <v>183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Исаклинский'!P32+'м.р. Камышлинский'!P32+'м.р. Клявлинский'!P32+'м.р. Похвистневский'!P32+'г. Похвистнево'!P32</f>
        <v>357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Исаклинский'!P33+'м.р. Камышлинский'!P33+'м.р. Клявлинский'!P33+'м.р. Похвистневский'!P33+'г. Похвистнево'!P33</f>
        <v>143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Исаклинский'!P34+'м.р. Камышлинский'!P34+'м.р. Клявлинский'!P34+'м.р. Похвистневский'!P34+'г. Похвистнево'!P34</f>
        <v>227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Исаклинский'!P35+'м.р. Камышлинский'!P35+'м.р. Клявлинский'!P35+'м.р. Похвистневский'!P35+'г. Похвистнево'!P35</f>
        <v>39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Исаклинский'!P36+'м.р. Камышлинский'!P36+'м.р. Клявлинский'!P36+'м.р. Похвистневский'!P36+'г. Похвистнево'!P36</f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X32" sqref="X3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501</v>
      </c>
      <c r="Q21" s="17">
        <v>424</v>
      </c>
      <c r="R21" s="17">
        <v>253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461</v>
      </c>
      <c r="Q22" s="17">
        <v>417</v>
      </c>
      <c r="R22" s="17">
        <v>249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2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501</v>
      </c>
      <c r="Q24" s="17">
        <v>424</v>
      </c>
      <c r="R24" s="17">
        <v>253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501</v>
      </c>
      <c r="Q25" s="17">
        <v>424</v>
      </c>
      <c r="R25" s="17">
        <v>253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34</v>
      </c>
      <c r="Q27" s="17">
        <v>34</v>
      </c>
      <c r="R27" s="17">
        <v>30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7"/>
      <c r="R28" s="3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7"/>
      <c r="R29" s="3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65</v>
      </c>
      <c r="Q30" s="37"/>
      <c r="R30" s="3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18</v>
      </c>
      <c r="Q31" s="37"/>
      <c r="R31" s="3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67</v>
      </c>
      <c r="Q32" s="37"/>
      <c r="R32" s="3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23</v>
      </c>
      <c r="Q33" s="37"/>
      <c r="R33" s="3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35</v>
      </c>
      <c r="Q34" s="37"/>
      <c r="R34" s="37"/>
      <c r="S34" s="3"/>
    </row>
    <row r="35" spans="1:19" ht="15.75" x14ac:dyDescent="0.2">
      <c r="A35" s="10" t="s">
        <v>23</v>
      </c>
      <c r="O35" s="5">
        <v>15</v>
      </c>
      <c r="P35" s="17">
        <v>7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U43" sqref="U43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'г.о. Кинель'!P21+'м.р. Кинельский'!P21</f>
        <v>2220</v>
      </c>
      <c r="Q21" s="20">
        <f>'г.о. Кинель'!Q21+'м.р. Кинельский'!Q21</f>
        <v>1982</v>
      </c>
      <c r="R21" s="20">
        <f>'г.о. Кинель'!R21+'м.р. Кинельский'!R21</f>
        <v>929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'г.о. Кинель'!P22+'м.р. Кинельский'!P22</f>
        <v>1811</v>
      </c>
      <c r="Q22" s="20">
        <f>'г.о. Кинель'!Q22+'м.р. Кинельский'!Q22</f>
        <v>1681</v>
      </c>
      <c r="R22" s="20">
        <f>'г.о. Кинель'!R22+'м.р. Кинельский'!R22</f>
        <v>758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'г.о. Кинель'!P23+'м.р. Кинельский'!P23</f>
        <v>13</v>
      </c>
      <c r="Q23" s="20">
        <f>'г.о. Кинель'!Q23+'м.р. Кинельский'!Q23</f>
        <v>13</v>
      </c>
      <c r="R23" s="20">
        <f>'г.о. Кинель'!R23+'м.р. Кинельский'!R23</f>
        <v>12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'г.о. Кинель'!P24+'м.р. Кинельский'!P24</f>
        <v>2220</v>
      </c>
      <c r="Q24" s="20">
        <f>'г.о. Кинель'!Q24+'м.р. Кинельский'!Q24</f>
        <v>1982</v>
      </c>
      <c r="R24" s="20">
        <f>'г.о. Кинель'!R24+'м.р. Кинельский'!R24</f>
        <v>929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'г.о. Кинель'!P25+'м.р. Кинельский'!P25</f>
        <v>2218</v>
      </c>
      <c r="Q25" s="20">
        <f>'г.о. Кинель'!Q25+'м.р. Кинельский'!Q25</f>
        <v>1982</v>
      </c>
      <c r="R25" s="20">
        <f>'г.о. Кинель'!R25+'м.р. Кинельский'!R25</f>
        <v>929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'г.о. Кинель'!P26+'м.р. Кинельский'!P26</f>
        <v>0</v>
      </c>
      <c r="Q26" s="20">
        <f>'г.о. Кинель'!Q26+'м.р. Кинельский'!Q26</f>
        <v>0</v>
      </c>
      <c r="R26" s="20">
        <f>'г.о. Кинель'!R26+'м.р. Кинельский'!R26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'г.о. Кинель'!P27+'м.р. Кинельский'!P27</f>
        <v>151</v>
      </c>
      <c r="Q27" s="20">
        <f>'г.о. Кинель'!Q27+'м.р. Кинельский'!Q27</f>
        <v>149</v>
      </c>
      <c r="R27" s="20">
        <f>'г.о. Кинель'!R27+'м.р. Кинельский'!R27</f>
        <v>69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'г.о. Кинель'!P28+'м.р. Кинельский'!P28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'г.о. Кинель'!P29+'м.р. Кинельский'!P29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'г.о. Кинель'!P30+'м.р. Кинельский'!P30</f>
        <v>335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'г.о. Кинель'!P31+'м.р. Кинельский'!P31</f>
        <v>141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'г.о. Кинель'!P32+'м.р. Кинельский'!P32</f>
        <v>362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'г.о. Кинель'!P33+'м.р. Кинельский'!P33</f>
        <v>109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'г.о. Кинель'!P34+'м.р. Кинельский'!P34</f>
        <v>188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'г.о. Кинель'!P35+'м.р. Кинельский'!P35</f>
        <v>45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'г.о. Кинель'!P36+'м.р. Кинельский'!P36</f>
        <v>3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549</v>
      </c>
      <c r="Q21" s="17">
        <v>459</v>
      </c>
      <c r="R21" s="17">
        <v>341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432</v>
      </c>
      <c r="Q22" s="17">
        <v>337</v>
      </c>
      <c r="R22" s="17">
        <v>283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0</v>
      </c>
      <c r="Q23" s="17">
        <v>0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549</v>
      </c>
      <c r="Q24" s="17">
        <v>459</v>
      </c>
      <c r="R24" s="17">
        <v>341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549</v>
      </c>
      <c r="Q25" s="17">
        <v>459</v>
      </c>
      <c r="R25" s="17">
        <v>341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76</v>
      </c>
      <c r="Q27" s="17">
        <v>58</v>
      </c>
      <c r="R27" s="17">
        <v>58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7"/>
      <c r="R28" s="3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7"/>
      <c r="R29" s="3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53</v>
      </c>
      <c r="Q30" s="37"/>
      <c r="R30" s="3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34</v>
      </c>
      <c r="Q31" s="37"/>
      <c r="R31" s="3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46</v>
      </c>
      <c r="Q32" s="37"/>
      <c r="R32" s="3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17</v>
      </c>
      <c r="Q33" s="37"/>
      <c r="R33" s="3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18</v>
      </c>
      <c r="Q34" s="37"/>
      <c r="R34" s="37"/>
      <c r="S34" s="3"/>
    </row>
    <row r="35" spans="1:19" ht="15.75" x14ac:dyDescent="0.2">
      <c r="A35" s="10" t="s">
        <v>23</v>
      </c>
      <c r="O35" s="5">
        <v>15</v>
      </c>
      <c r="P35" s="17">
        <v>5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602</v>
      </c>
      <c r="Q21" s="17">
        <v>544</v>
      </c>
      <c r="R21" s="17">
        <v>357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506</v>
      </c>
      <c r="Q22" s="17">
        <v>487</v>
      </c>
      <c r="R22" s="17">
        <v>250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30</v>
      </c>
      <c r="Q23" s="17">
        <v>30</v>
      </c>
      <c r="R23" s="17">
        <v>30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602</v>
      </c>
      <c r="Q24" s="17">
        <v>544</v>
      </c>
      <c r="R24" s="17">
        <v>357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602</v>
      </c>
      <c r="Q25" s="17">
        <v>544</v>
      </c>
      <c r="R25" s="17">
        <v>357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43</v>
      </c>
      <c r="Q27" s="17">
        <v>43</v>
      </c>
      <c r="R27" s="17">
        <v>39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7"/>
      <c r="R28" s="3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7"/>
      <c r="R29" s="3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50</v>
      </c>
      <c r="Q30" s="37"/>
      <c r="R30" s="3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24</v>
      </c>
      <c r="Q31" s="37"/>
      <c r="R31" s="3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57</v>
      </c>
      <c r="Q32" s="37"/>
      <c r="R32" s="3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17</v>
      </c>
      <c r="Q33" s="37"/>
      <c r="R33" s="3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22</v>
      </c>
      <c r="Q34" s="37"/>
      <c r="R34" s="37"/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922</v>
      </c>
      <c r="Q21" s="17">
        <v>807</v>
      </c>
      <c r="R21" s="17">
        <v>560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857</v>
      </c>
      <c r="Q22" s="17">
        <v>770</v>
      </c>
      <c r="R22" s="17">
        <v>489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4</v>
      </c>
      <c r="Q23" s="17">
        <v>4</v>
      </c>
      <c r="R23" s="17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898</v>
      </c>
      <c r="Q24" s="17">
        <v>784</v>
      </c>
      <c r="R24" s="17">
        <v>555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898</v>
      </c>
      <c r="Q25" s="17">
        <v>784</v>
      </c>
      <c r="R25" s="17">
        <v>555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6</v>
      </c>
      <c r="Q27" s="17">
        <v>5</v>
      </c>
      <c r="R27" s="17">
        <v>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7"/>
      <c r="R28" s="3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7"/>
      <c r="R29" s="3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100</v>
      </c>
      <c r="Q30" s="37"/>
      <c r="R30" s="3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59</v>
      </c>
      <c r="Q31" s="37"/>
      <c r="R31" s="3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94</v>
      </c>
      <c r="Q32" s="37"/>
      <c r="R32" s="3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45</v>
      </c>
      <c r="Q33" s="37"/>
      <c r="R33" s="3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83</v>
      </c>
      <c r="Q34" s="37"/>
      <c r="R34" s="37"/>
      <c r="S34" s="3"/>
    </row>
    <row r="35" spans="1:19" ht="15.75" x14ac:dyDescent="0.2">
      <c r="A35" s="10" t="s">
        <v>23</v>
      </c>
      <c r="O35" s="5">
        <v>15</v>
      </c>
      <c r="P35" s="17">
        <v>15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2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Y35" sqref="Y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585</v>
      </c>
      <c r="Q21" s="17">
        <v>478</v>
      </c>
      <c r="R21" s="17">
        <v>236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543</v>
      </c>
      <c r="Q22" s="17">
        <v>466</v>
      </c>
      <c r="R22" s="17">
        <v>228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0</v>
      </c>
      <c r="Q23" s="17">
        <v>0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585</v>
      </c>
      <c r="Q24" s="17">
        <v>466</v>
      </c>
      <c r="R24" s="17">
        <v>236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585</v>
      </c>
      <c r="Q25" s="17">
        <v>466</v>
      </c>
      <c r="R25" s="17">
        <v>236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22</v>
      </c>
      <c r="Q27" s="17">
        <v>22</v>
      </c>
      <c r="R27" s="17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7"/>
      <c r="R28" s="3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7"/>
      <c r="R29" s="3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93</v>
      </c>
      <c r="Q30" s="37"/>
      <c r="R30" s="3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48</v>
      </c>
      <c r="Q31" s="37"/>
      <c r="R31" s="3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93</v>
      </c>
      <c r="Q32" s="37"/>
      <c r="R32" s="3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41</v>
      </c>
      <c r="Q33" s="37"/>
      <c r="R33" s="3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69</v>
      </c>
      <c r="Q34" s="37"/>
      <c r="R34" s="37"/>
      <c r="S34" s="3"/>
    </row>
    <row r="35" spans="1:19" ht="15.75" x14ac:dyDescent="0.2">
      <c r="A35" s="10" t="s">
        <v>23</v>
      </c>
      <c r="O35" s="5">
        <v>15</v>
      </c>
      <c r="P35" s="17">
        <v>0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X34" sqref="X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Елховский'!P21+'м.р. Кошкинский'!P21+'м.р. Красноярский'!P21</f>
        <v>2349</v>
      </c>
      <c r="Q21" s="20">
        <f>'м.р. Елховский'!Q21+'м.р. Кошкинский'!Q21+'м.р. Красноярский'!Q21</f>
        <v>2195</v>
      </c>
      <c r="R21" s="20">
        <f>'м.р. Елховский'!R21+'м.р. Кошкинский'!R21+'м.р. Красноярский'!R21</f>
        <v>1612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Елховский'!P22+'м.р. Кошкинский'!P22+'м.р. Красноярский'!P22</f>
        <v>2062</v>
      </c>
      <c r="Q22" s="20">
        <f>'м.р. Елховский'!Q22+'м.р. Кошкинский'!Q22+'м.р. Красноярский'!Q22</f>
        <v>1987</v>
      </c>
      <c r="R22" s="20">
        <f>'м.р. Елховский'!R22+'м.р. Кошкинский'!R22+'м.р. Красноярский'!R22</f>
        <v>1491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Елховский'!P23+'м.р. Кошкинский'!P23+'м.р. Красноярский'!P23</f>
        <v>11</v>
      </c>
      <c r="Q23" s="20">
        <f>'м.р. Елховский'!Q23+'м.р. Кошкинский'!Q23+'м.р. Красноярский'!Q23</f>
        <v>9</v>
      </c>
      <c r="R23" s="20">
        <f>'м.р. Елховский'!R23+'м.р. Кошкинский'!R23+'м.р. Красноярский'!R23</f>
        <v>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Елховский'!P24+'м.р. Кошкинский'!P24+'м.р. Красноярский'!P24</f>
        <v>2343</v>
      </c>
      <c r="Q24" s="20">
        <f>'м.р. Елховский'!Q24+'м.р. Кошкинский'!Q24+'м.р. Красноярский'!Q24</f>
        <v>2159</v>
      </c>
      <c r="R24" s="20">
        <f>'м.р. Елховский'!R24+'м.р. Кошкинский'!R24+'м.р. Красноярский'!R24</f>
        <v>1520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Елховский'!P25+'м.р. Кошкинский'!P25+'м.р. Красноярский'!P25</f>
        <v>2343</v>
      </c>
      <c r="Q25" s="20">
        <f>'м.р. Елховский'!Q25+'м.р. Кошкинский'!Q25+'м.р. Красноярский'!Q25</f>
        <v>2159</v>
      </c>
      <c r="R25" s="20">
        <f>'м.р. Елховский'!R25+'м.р. Кошкинский'!R25+'м.р. Красноярский'!R25</f>
        <v>1520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Елховский'!P26+'м.р. Кошкинский'!P26+'м.р. Красноярский'!P26</f>
        <v>0</v>
      </c>
      <c r="Q26" s="20">
        <f>'м.р. Елховский'!Q26+'м.р. Кошкинский'!Q26+'м.р. Красноярский'!Q26</f>
        <v>0</v>
      </c>
      <c r="R26" s="20">
        <f>'м.р. Елховский'!R26+'м.р. Кошкинский'!R26+'м.р. Красноярский'!R26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Елховский'!P27+'м.р. Кошкинский'!P27+'м.р. Красноярский'!P27</f>
        <v>47</v>
      </c>
      <c r="Q27" s="20">
        <f>'м.р. Елховский'!Q27+'м.р. Кошкинский'!Q27+'м.р. Красноярский'!Q27</f>
        <v>47</v>
      </c>
      <c r="R27" s="20">
        <f>'м.р. Елховский'!R27+'м.р. Кошкинский'!R27+'м.р. Красноярский'!R27</f>
        <v>46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Елховский'!P28+'м.р. Кошкинский'!P28+'м.р. Красноярский'!P28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Елховский'!P29+'м.р. Кошкинский'!P29+'м.р. Красноярский'!P29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Елховский'!P30+'м.р. Кошкинский'!P30+'м.р. Красноярский'!P30</f>
        <v>295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Елховский'!P31+'м.р. Кошкинский'!P31+'м.р. Красноярский'!P31</f>
        <v>167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Елховский'!P32+'м.р. Кошкинский'!P32+'м.р. Красноярский'!P32</f>
        <v>255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Елховский'!P33+'м.р. Кошкинский'!P33+'м.р. Красноярский'!P33</f>
        <v>133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Елховский'!P34+'м.р. Кошкинский'!P34+'м.р. Красноярский'!P34</f>
        <v>162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Елховский'!P35+'м.р. Кошкинский'!P35+'м.р. Красноярский'!P35</f>
        <v>37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Елховский'!P36+'м.р. Кошкинский'!P36+'м.р. Красноярский'!P36</f>
        <v>10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401</v>
      </c>
      <c r="Q21" s="17">
        <v>388</v>
      </c>
      <c r="R21" s="17">
        <v>309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346</v>
      </c>
      <c r="Q22" s="17">
        <v>342</v>
      </c>
      <c r="R22" s="17">
        <v>269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1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398</v>
      </c>
      <c r="Q24" s="17">
        <v>374</v>
      </c>
      <c r="R24" s="17">
        <v>306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398</v>
      </c>
      <c r="Q25" s="17">
        <v>374</v>
      </c>
      <c r="R25" s="17">
        <v>306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16</v>
      </c>
      <c r="Q27" s="17">
        <v>16</v>
      </c>
      <c r="R27" s="17">
        <v>15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40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26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37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19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43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17">
        <v>5</v>
      </c>
      <c r="Q35" s="28"/>
      <c r="R35" s="28"/>
    </row>
    <row r="36" spans="1:19" ht="25.5" x14ac:dyDescent="0.25">
      <c r="A36" s="23" t="s">
        <v>24</v>
      </c>
      <c r="O36" s="5">
        <v>16</v>
      </c>
      <c r="P36" s="20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8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638</v>
      </c>
      <c r="Q21" s="17">
        <v>600</v>
      </c>
      <c r="R21" s="17">
        <v>455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572</v>
      </c>
      <c r="Q22" s="17">
        <v>556</v>
      </c>
      <c r="R22" s="17">
        <v>434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1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635</v>
      </c>
      <c r="Q24" s="17">
        <v>586</v>
      </c>
      <c r="R24" s="17">
        <v>453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635</v>
      </c>
      <c r="Q25" s="17">
        <v>586</v>
      </c>
      <c r="R25" s="17">
        <v>453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25</v>
      </c>
      <c r="Q27" s="17">
        <v>25</v>
      </c>
      <c r="R27" s="17">
        <v>25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61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49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67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45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38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17">
        <v>17</v>
      </c>
      <c r="Q35" s="28"/>
      <c r="R35" s="28"/>
    </row>
    <row r="36" spans="1:19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8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1310</v>
      </c>
      <c r="Q21" s="17">
        <v>1207</v>
      </c>
      <c r="R21" s="17">
        <v>848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1144</v>
      </c>
      <c r="Q22" s="17">
        <v>1089</v>
      </c>
      <c r="R22" s="17">
        <v>788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7</v>
      </c>
      <c r="Q23" s="17">
        <v>7</v>
      </c>
      <c r="R23" s="17">
        <v>7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1310</v>
      </c>
      <c r="Q24" s="17">
        <v>1199</v>
      </c>
      <c r="R24" s="17">
        <v>761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1310</v>
      </c>
      <c r="Q25" s="17">
        <v>1199</v>
      </c>
      <c r="R25" s="17">
        <v>761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6</v>
      </c>
      <c r="Q27" s="17">
        <v>6</v>
      </c>
      <c r="R27" s="17">
        <v>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8">
        <v>0</v>
      </c>
      <c r="R28" s="28">
        <v>0</v>
      </c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8">
        <v>0</v>
      </c>
      <c r="R29" s="28">
        <v>0</v>
      </c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194</v>
      </c>
      <c r="Q30" s="28">
        <v>0</v>
      </c>
      <c r="R30" s="28">
        <v>0</v>
      </c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92</v>
      </c>
      <c r="Q31" s="28">
        <v>0</v>
      </c>
      <c r="R31" s="28">
        <v>0</v>
      </c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151</v>
      </c>
      <c r="Q32" s="28">
        <v>0</v>
      </c>
      <c r="R32" s="28">
        <v>0</v>
      </c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69</v>
      </c>
      <c r="Q33" s="28">
        <v>0</v>
      </c>
      <c r="R33" s="28">
        <v>0</v>
      </c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81</v>
      </c>
      <c r="Q34" s="28">
        <v>0</v>
      </c>
      <c r="R34" s="28">
        <v>0</v>
      </c>
      <c r="S34" s="3"/>
    </row>
    <row r="35" spans="1:19" ht="15.75" x14ac:dyDescent="0.2">
      <c r="A35" s="10" t="s">
        <v>23</v>
      </c>
      <c r="O35" s="5">
        <v>15</v>
      </c>
      <c r="P35" s="17">
        <v>15</v>
      </c>
      <c r="Q35" s="28">
        <v>0</v>
      </c>
      <c r="R35" s="28">
        <v>0</v>
      </c>
    </row>
    <row r="36" spans="1:19" ht="25.5" x14ac:dyDescent="0.25">
      <c r="A36" s="23" t="s">
        <v>24</v>
      </c>
      <c r="O36" s="5">
        <v>16</v>
      </c>
      <c r="P36" s="20">
        <v>7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Ставропольский'!P21+'г. Жигулевск'!P21</f>
        <v>2657</v>
      </c>
      <c r="Q21" s="20">
        <f>'м.р. Ставропольский'!Q21+'г. Жигулевск'!Q21</f>
        <v>2464</v>
      </c>
      <c r="R21" s="20">
        <f>'м.р. Ставропольский'!R21+'г. Жигулевск'!R21</f>
        <v>1559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Ставропольский'!P22+'г. Жигулевск'!P22</f>
        <v>2615</v>
      </c>
      <c r="Q22" s="20">
        <f>'м.р. Ставропольский'!Q22+'г. Жигулевск'!Q22</f>
        <v>2428</v>
      </c>
      <c r="R22" s="20">
        <f>'м.р. Ставропольский'!R22+'г. Жигулевск'!R22</f>
        <v>1524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Ставропольский'!P23+'г. Жигулевск'!P23</f>
        <v>36</v>
      </c>
      <c r="Q23" s="20">
        <f>'м.р. Ставропольский'!Q23+'г. Жигулевск'!Q23</f>
        <v>36</v>
      </c>
      <c r="R23" s="20">
        <f>'м.р. Ставропольский'!R23+'г. Жигулевск'!R23</f>
        <v>35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Ставропольский'!P24+'г. Жигулевск'!P24</f>
        <v>2642</v>
      </c>
      <c r="Q24" s="20">
        <f>'м.р. Ставропольский'!Q24+'г. Жигулевск'!Q24</f>
        <v>2460</v>
      </c>
      <c r="R24" s="20">
        <f>'м.р. Ставропольский'!R24+'г. Жигулевск'!R24</f>
        <v>1559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Ставропольский'!P25+'г. Жигулевск'!P25</f>
        <v>2642</v>
      </c>
      <c r="Q25" s="20">
        <f>'м.р. Ставропольский'!Q25+'г. Жигулевск'!Q25</f>
        <v>2460</v>
      </c>
      <c r="R25" s="20">
        <f>'м.р. Ставропольский'!R25+'г. Жигулевск'!R25</f>
        <v>1559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Ставропольский'!P26+'г. Жигулевск'!P26</f>
        <v>0</v>
      </c>
      <c r="Q26" s="20">
        <f>'м.р. Ставропольский'!Q26+'г. Жигулевск'!Q26</f>
        <v>0</v>
      </c>
      <c r="R26" s="20">
        <f>'м.р. Ставропольский'!R26+'г. Жигулевск'!R26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Ставропольский'!P27+'г. Жигулевск'!P27</f>
        <v>115</v>
      </c>
      <c r="Q27" s="20">
        <f>'м.р. Ставропольский'!Q27+'г. Жигулевск'!Q27</f>
        <v>115</v>
      </c>
      <c r="R27" s="20">
        <f>'м.р. Ставропольский'!R27+'г. Жигулевск'!R27</f>
        <v>72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Ставропольский'!P28+'г. Жигулевск'!P28</f>
        <v>2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Ставропольский'!P29+'г. Жигулевск'!P29</f>
        <v>2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Ставропольский'!P30+'г. Жигулевск'!P30</f>
        <v>304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Ставропольский'!P31+'г. Жигулевск'!P31</f>
        <v>146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Ставропольский'!P32+'г. Жигулевск'!P32</f>
        <v>278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Ставропольский'!P33+'г. Жигулевск'!P33</f>
        <v>85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Ставропольский'!P34+'г. Жигулевск'!P34</f>
        <v>191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Ставропольский'!P35+'г. Жигулевск'!P35</f>
        <v>46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Ставропольский'!P36+'г. Жигулевск'!P36</f>
        <v>4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showGridLines="0" topLeftCell="A15" zoomScale="90" zoomScaleNormal="90" workbookViewId="0">
      <selection activeCell="X19" sqref="X1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22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22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22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1481</v>
      </c>
      <c r="Q21" s="17">
        <v>1368</v>
      </c>
      <c r="R21" s="17">
        <v>914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1454</v>
      </c>
      <c r="Q22" s="17">
        <v>1347</v>
      </c>
      <c r="R22" s="17">
        <v>894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21</v>
      </c>
      <c r="Q23" s="17">
        <v>21</v>
      </c>
      <c r="R23" s="17">
        <v>20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1479</v>
      </c>
      <c r="Q24" s="17">
        <v>1368</v>
      </c>
      <c r="R24" s="17">
        <v>914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1479</v>
      </c>
      <c r="Q25" s="17">
        <v>1368</v>
      </c>
      <c r="R25" s="17">
        <v>914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21</v>
      </c>
      <c r="Q27" s="17">
        <v>21</v>
      </c>
      <c r="R27" s="17">
        <v>0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2</v>
      </c>
      <c r="Q28" s="27"/>
      <c r="R28" s="27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2</v>
      </c>
      <c r="Q29" s="27"/>
      <c r="R29" s="27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198</v>
      </c>
      <c r="Q30" s="27"/>
      <c r="R30" s="27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97</v>
      </c>
      <c r="Q31" s="27"/>
      <c r="R31" s="27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159</v>
      </c>
      <c r="Q32" s="27"/>
      <c r="R32" s="27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43</v>
      </c>
      <c r="Q33" s="27"/>
      <c r="R33" s="27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115</v>
      </c>
      <c r="Q34" s="27"/>
      <c r="R34" s="27"/>
      <c r="S34" s="3"/>
      <c r="T34" s="13"/>
      <c r="U34" s="13"/>
      <c r="V34" s="13"/>
    </row>
    <row r="35" spans="1:22" ht="15.75" x14ac:dyDescent="0.2">
      <c r="A35" s="10" t="s">
        <v>23</v>
      </c>
      <c r="O35" s="5">
        <v>15</v>
      </c>
      <c r="P35" s="17">
        <v>24</v>
      </c>
      <c r="Q35" s="27"/>
      <c r="R35" s="27"/>
      <c r="T35" s="13"/>
      <c r="U35" s="13"/>
      <c r="V35" s="13"/>
    </row>
    <row r="36" spans="1:22" ht="25.5" x14ac:dyDescent="0.25">
      <c r="A36" s="23" t="s">
        <v>24</v>
      </c>
      <c r="O36" s="5">
        <v>16</v>
      </c>
      <c r="P36" s="20">
        <v>4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1237</v>
      </c>
      <c r="Q21" s="17">
        <v>1113</v>
      </c>
      <c r="R21" s="17">
        <v>426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969</v>
      </c>
      <c r="Q22" s="17">
        <v>902</v>
      </c>
      <c r="R22" s="17">
        <v>330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2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1237</v>
      </c>
      <c r="Q24" s="17">
        <v>1113</v>
      </c>
      <c r="R24" s="17">
        <v>426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1237</v>
      </c>
      <c r="Q25" s="17">
        <v>1113</v>
      </c>
      <c r="R25" s="17">
        <v>426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/>
      <c r="Q26" s="17"/>
      <c r="R26" s="17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60</v>
      </c>
      <c r="Q27" s="17">
        <v>60</v>
      </c>
      <c r="R27" s="17">
        <v>19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/>
      <c r="Q28" s="26"/>
      <c r="R28" s="2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/>
      <c r="Q29" s="26"/>
      <c r="R29" s="2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218</v>
      </c>
      <c r="Q30" s="26"/>
      <c r="R30" s="2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91</v>
      </c>
      <c r="Q31" s="26"/>
      <c r="R31" s="2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213</v>
      </c>
      <c r="Q32" s="26"/>
      <c r="R32" s="2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68</v>
      </c>
      <c r="Q33" s="26"/>
      <c r="R33" s="2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96</v>
      </c>
      <c r="Q34" s="26"/>
      <c r="R34" s="26"/>
      <c r="S34" s="3"/>
    </row>
    <row r="35" spans="1:19" ht="15.75" x14ac:dyDescent="0.2">
      <c r="A35" s="10" t="s">
        <v>23</v>
      </c>
      <c r="O35" s="5">
        <v>15</v>
      </c>
      <c r="P35" s="17">
        <v>33</v>
      </c>
      <c r="Q35" s="26"/>
      <c r="R35" s="26"/>
    </row>
    <row r="36" spans="1:19" ht="25.5" x14ac:dyDescent="0.25">
      <c r="A36" s="23" t="s">
        <v>24</v>
      </c>
      <c r="O36" s="5">
        <v>16</v>
      </c>
      <c r="P36" s="20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Y22" sqref="Y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1176</v>
      </c>
      <c r="Q21" s="17">
        <v>1096</v>
      </c>
      <c r="R21" s="17">
        <v>645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1161</v>
      </c>
      <c r="Q22" s="17">
        <v>1081</v>
      </c>
      <c r="R22" s="17">
        <v>630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15</v>
      </c>
      <c r="Q23" s="17">
        <v>15</v>
      </c>
      <c r="R23" s="17">
        <v>15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1163</v>
      </c>
      <c r="Q24" s="17">
        <v>1092</v>
      </c>
      <c r="R24" s="17">
        <v>645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1163</v>
      </c>
      <c r="Q25" s="17">
        <v>1092</v>
      </c>
      <c r="R25" s="17">
        <v>645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94</v>
      </c>
      <c r="Q27" s="17">
        <v>94</v>
      </c>
      <c r="R27" s="17">
        <v>72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19"/>
      <c r="R28" s="19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19"/>
      <c r="R29" s="19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106</v>
      </c>
      <c r="Q30" s="19"/>
      <c r="R30" s="19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49</v>
      </c>
      <c r="Q31" s="19"/>
      <c r="R31" s="19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119</v>
      </c>
      <c r="Q32" s="19"/>
      <c r="R32" s="19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42</v>
      </c>
      <c r="Q33" s="19"/>
      <c r="R33" s="19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76</v>
      </c>
      <c r="Q34" s="19"/>
      <c r="R34" s="19"/>
      <c r="S34" s="3"/>
    </row>
    <row r="35" spans="1:19" ht="15.75" x14ac:dyDescent="0.2">
      <c r="A35" s="10" t="s">
        <v>23</v>
      </c>
      <c r="O35" s="5">
        <v>15</v>
      </c>
      <c r="P35" s="17">
        <v>22</v>
      </c>
      <c r="Q35" s="19"/>
      <c r="R35" s="19"/>
    </row>
    <row r="36" spans="1:19" ht="25.5" x14ac:dyDescent="0.25">
      <c r="A36" s="23" t="s">
        <v>24</v>
      </c>
      <c r="O36" s="5">
        <v>16</v>
      </c>
      <c r="P36" s="20">
        <v>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U40" sqref="U4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Алексеевский'!P21+'м.р. Борский'!P21+'м.р. Нефтегорский'!P21</f>
        <v>1605</v>
      </c>
      <c r="Q21" s="20">
        <f>'м.р. Алексеевский'!Q21+'м.р. Борский'!Q21+'м.р. Нефтегорский'!Q21</f>
        <v>1484</v>
      </c>
      <c r="R21" s="20">
        <f>'м.р. Алексеевский'!R21+'м.р. Борский'!R21+'м.р. Нефтегорский'!R21</f>
        <v>1051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Алексеевский'!P22+'м.р. Борский'!P22+'м.р. Нефтегорский'!P22</f>
        <v>1387</v>
      </c>
      <c r="Q22" s="20">
        <f>'м.р. Алексеевский'!Q22+'м.р. Борский'!Q22+'м.р. Нефтегорский'!Q22</f>
        <v>1352</v>
      </c>
      <c r="R22" s="20">
        <f>'м.р. Алексеевский'!R22+'м.р. Борский'!R22+'м.р. Нефтегорский'!R22</f>
        <v>1037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Алексеевский'!P23+'м.р. Борский'!P23+'м.р. Нефтегорский'!P23</f>
        <v>14</v>
      </c>
      <c r="Q23" s="20">
        <f>'м.р. Алексеевский'!Q23+'м.р. Борский'!Q23+'м.р. Нефтегорский'!Q23</f>
        <v>14</v>
      </c>
      <c r="R23" s="20">
        <f>'м.р. Алексеевский'!R23+'м.р. Борский'!R23+'м.р. Нефтегорский'!R23</f>
        <v>1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Алексеевский'!P24+'м.р. Борский'!P24+'м.р. Нефтегорский'!P24</f>
        <v>1593</v>
      </c>
      <c r="Q24" s="20">
        <f>'м.р. Алексеевский'!Q24+'м.р. Борский'!Q24+'м.р. Нефтегорский'!Q24</f>
        <v>1480</v>
      </c>
      <c r="R24" s="20">
        <f>'м.р. Алексеевский'!R24+'м.р. Борский'!R24+'м.р. Нефтегорский'!R24</f>
        <v>1051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Алексеевский'!P25+'м.р. Борский'!P25+'м.р. Нефтегорский'!P25</f>
        <v>1598</v>
      </c>
      <c r="Q25" s="20">
        <f>'м.р. Алексеевский'!Q25+'м.р. Борский'!Q25+'м.р. Нефтегорский'!Q25</f>
        <v>1484</v>
      </c>
      <c r="R25" s="20">
        <f>'м.р. Алексеевский'!R25+'м.р. Борский'!R25+'м.р. Нефтегорский'!R25</f>
        <v>1045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Алексеевский'!P26+'м.р. Борский'!P26+'м.р. Нефтегорский'!P26</f>
        <v>0</v>
      </c>
      <c r="Q26" s="20">
        <f>'м.р. Алексеевский'!Q26+'м.р. Борский'!Q26+'м.р. Нефтегорский'!Q26</f>
        <v>0</v>
      </c>
      <c r="R26" s="20">
        <f>'м.р. Алексеевский'!R26+'м.р. Борский'!R26+'м.р. Нефтегорский'!R26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Алексеевский'!P27+'м.р. Борский'!P27+'м.р. Нефтегорский'!P27</f>
        <v>27</v>
      </c>
      <c r="Q27" s="20">
        <f>'м.р. Алексеевский'!Q27+'м.р. Борский'!Q27+'м.р. Нефтегорский'!Q27</f>
        <v>26</v>
      </c>
      <c r="R27" s="20">
        <f>'м.р. Алексеевский'!R27+'м.р. Борский'!R27+'м.р. Нефтегорский'!R27</f>
        <v>17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Алексеевский'!P28+'м.р. Борский'!P28+'м.р. Нефтегорский'!P28</f>
        <v>3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Алексеевский'!P29+'м.р. Борский'!P29+'м.р. Нефтегорский'!P29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Алексеевский'!P30+'м.р. Борский'!P30+'м.р. Нефтегорский'!P30</f>
        <v>235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Алексеевский'!P31+'м.р. Борский'!P31+'м.р. Нефтегорский'!P31</f>
        <v>112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Алексеевский'!P32+'м.р. Борский'!P32+'м.р. Нефтегорский'!P32</f>
        <v>209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Алексеевский'!P33+'м.р. Борский'!P33+'м.р. Нефтегорский'!P33</f>
        <v>59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Алексеевский'!P34+'м.р. Борский'!P34+'м.р. Нефтегорский'!P34</f>
        <v>128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Алексеевский'!P35+'м.р. Борский'!P35+'м.р. Нефтегорский'!P35</f>
        <v>15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Алексеевский'!P36+'м.р. Борский'!P36+'м.р. Нефтегорский'!P36</f>
        <v>5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W26" sqref="W2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339</v>
      </c>
      <c r="Q21" s="17">
        <v>313</v>
      </c>
      <c r="R21" s="17">
        <v>229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302</v>
      </c>
      <c r="Q22" s="17">
        <v>300</v>
      </c>
      <c r="R22" s="17">
        <v>222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</v>
      </c>
      <c r="Q23" s="17">
        <v>1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339</v>
      </c>
      <c r="Q24" s="17">
        <v>313</v>
      </c>
      <c r="R24" s="17">
        <v>229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339</v>
      </c>
      <c r="Q25" s="17">
        <v>313</v>
      </c>
      <c r="R25" s="17">
        <v>229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5</v>
      </c>
      <c r="Q27" s="17">
        <v>4</v>
      </c>
      <c r="R27" s="17">
        <v>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14"/>
      <c r="R28" s="1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14"/>
      <c r="R29" s="1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46</v>
      </c>
      <c r="Q30" s="14"/>
      <c r="R30" s="1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28</v>
      </c>
      <c r="Q31" s="14"/>
      <c r="R31" s="1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50</v>
      </c>
      <c r="Q32" s="14"/>
      <c r="R32" s="1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16</v>
      </c>
      <c r="Q33" s="14"/>
      <c r="R33" s="1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27</v>
      </c>
      <c r="Q34" s="14"/>
      <c r="R34" s="14"/>
      <c r="S34" s="3"/>
    </row>
    <row r="35" spans="1:19" ht="15.75" x14ac:dyDescent="0.2">
      <c r="A35" s="10" t="s">
        <v>23</v>
      </c>
      <c r="O35" s="5">
        <v>15</v>
      </c>
      <c r="P35" s="17">
        <v>5</v>
      </c>
      <c r="Q35" s="14"/>
      <c r="R35" s="14"/>
    </row>
    <row r="36" spans="1:19" ht="25.5" x14ac:dyDescent="0.25">
      <c r="A36" s="23" t="s">
        <v>24</v>
      </c>
      <c r="O36" s="5">
        <v>16</v>
      </c>
      <c r="P36" s="20">
        <v>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Z35" sqref="Z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642</v>
      </c>
      <c r="Q21" s="17">
        <v>604</v>
      </c>
      <c r="R21" s="17">
        <v>441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591</v>
      </c>
      <c r="Q22" s="17">
        <v>578</v>
      </c>
      <c r="R22" s="17">
        <v>439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4</v>
      </c>
      <c r="Q23" s="17">
        <v>4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638</v>
      </c>
      <c r="Q24" s="17">
        <v>601</v>
      </c>
      <c r="R24" s="17">
        <v>441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642</v>
      </c>
      <c r="Q25" s="17">
        <v>604</v>
      </c>
      <c r="R25" s="17">
        <v>435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0</v>
      </c>
      <c r="Q27" s="17">
        <v>0</v>
      </c>
      <c r="R27" s="17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15"/>
      <c r="R28" s="1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15"/>
      <c r="R29" s="1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72</v>
      </c>
      <c r="Q30" s="15"/>
      <c r="R30" s="1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38</v>
      </c>
      <c r="Q31" s="15"/>
      <c r="R31" s="1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44</v>
      </c>
      <c r="Q32" s="15"/>
      <c r="R32" s="1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17</v>
      </c>
      <c r="Q33" s="15"/>
      <c r="R33" s="1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34</v>
      </c>
      <c r="Q34" s="15"/>
      <c r="R34" s="15"/>
      <c r="S34" s="3"/>
    </row>
    <row r="35" spans="1:19" ht="15.75" x14ac:dyDescent="0.2">
      <c r="A35" s="10" t="s">
        <v>23</v>
      </c>
      <c r="O35" s="5">
        <v>15</v>
      </c>
      <c r="P35" s="17">
        <v>3</v>
      </c>
      <c r="Q35" s="15"/>
      <c r="R35" s="15"/>
    </row>
    <row r="36" spans="1:19" ht="25.5" x14ac:dyDescent="0.25">
      <c r="A36" s="23" t="s">
        <v>24</v>
      </c>
      <c r="O36" s="5">
        <v>16</v>
      </c>
      <c r="P36" s="20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AC22" sqref="AC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624</v>
      </c>
      <c r="Q21" s="17">
        <v>567</v>
      </c>
      <c r="R21" s="17">
        <v>381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494</v>
      </c>
      <c r="Q22" s="17">
        <v>474</v>
      </c>
      <c r="R22" s="17">
        <v>376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9</v>
      </c>
      <c r="Q23" s="17">
        <v>9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616</v>
      </c>
      <c r="Q24" s="17">
        <v>566</v>
      </c>
      <c r="R24" s="17">
        <v>381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617</v>
      </c>
      <c r="Q25" s="17">
        <v>567</v>
      </c>
      <c r="R25" s="17">
        <v>381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22</v>
      </c>
      <c r="Q27" s="17">
        <v>22</v>
      </c>
      <c r="R27" s="17">
        <v>16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16"/>
      <c r="R28" s="1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16"/>
      <c r="R29" s="1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117</v>
      </c>
      <c r="Q30" s="16"/>
      <c r="R30" s="1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46</v>
      </c>
      <c r="Q31" s="16"/>
      <c r="R31" s="1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115</v>
      </c>
      <c r="Q32" s="16"/>
      <c r="R32" s="1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26</v>
      </c>
      <c r="Q33" s="16"/>
      <c r="R33" s="1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67</v>
      </c>
      <c r="Q34" s="16"/>
      <c r="R34" s="16"/>
      <c r="S34" s="3"/>
    </row>
    <row r="35" spans="1:19" ht="15.75" x14ac:dyDescent="0.2">
      <c r="A35" s="10" t="s">
        <v>23</v>
      </c>
      <c r="O35" s="5">
        <v>15</v>
      </c>
      <c r="P35" s="17">
        <v>7</v>
      </c>
      <c r="Q35" s="16"/>
      <c r="R35" s="16"/>
    </row>
    <row r="36" spans="1:19" ht="25.5" x14ac:dyDescent="0.25">
      <c r="A36" s="23" t="s">
        <v>24</v>
      </c>
      <c r="O36" s="5">
        <v>16</v>
      </c>
      <c r="P36" s="20">
        <v>3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Y19" sqref="Y1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Безенчукский'!P21+'м.р. Красноармейский'!P21+'м.р. Пестравский'!P21+'м.р.  Приволжский'!P21+'м.р. Хворостянский'!P21+'г. Чапаевск'!P21</f>
        <v>5437</v>
      </c>
      <c r="Q21" s="20">
        <f>'м.р. Безенчукский'!Q21+'м.р. Красноармейский'!Q21+'м.р. Пестравский'!Q21+'м.р.  Приволжский'!Q21+'м.р. Хворостянский'!Q21+'г. Чапаевск'!Q21</f>
        <v>5266</v>
      </c>
      <c r="R21" s="20">
        <f>'м.р. Безенчукский'!R21+'м.р. Красноармейский'!R21+'м.р. Пестравский'!R21+'м.р.  Приволжский'!R21+'м.р. Хворостянский'!R21+'г. Чапаевск'!R21</f>
        <v>4209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Безенчукский'!P22+'м.р. Красноармейский'!P22+'м.р. Пестравский'!P22+'м.р.  Приволжский'!P22+'м.р. Хворостянский'!P22+'г. Чапаевск'!P22</f>
        <v>5296</v>
      </c>
      <c r="Q22" s="20">
        <f>'м.р. Безенчукский'!Q22+'м.р. Красноармейский'!Q22+'м.р. Пестравский'!Q22+'м.р.  Приволжский'!Q22+'м.р. Хворостянский'!Q22+'г. Чапаевск'!Q22</f>
        <v>5127</v>
      </c>
      <c r="R22" s="20">
        <f>'м.р. Безенчукский'!R22+'м.р. Красноармейский'!R22+'м.р. Пестравский'!R22+'м.р.  Приволжский'!R22+'м.р. Хворостянский'!R22+'г. Чапаевск'!R22</f>
        <v>4123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Безенчукский'!P23+'м.р. Красноармейский'!P23+'м.р. Пестравский'!P23+'м.р.  Приволжский'!P23+'м.р. Хворостянский'!P23+'г. Чапаевск'!P23</f>
        <v>141</v>
      </c>
      <c r="Q23" s="20">
        <f>'м.р. Безенчукский'!Q23+'м.р. Красноармейский'!Q23+'м.р. Пестравский'!Q23+'м.р.  Приволжский'!Q23+'м.р. Хворостянский'!Q23+'г. Чапаевск'!Q23</f>
        <v>139</v>
      </c>
      <c r="R23" s="20">
        <f>'м.р. Безенчукский'!R23+'м.р. Красноармейский'!R23+'м.р. Пестравский'!R23+'м.р.  Приволжский'!R23+'м.р. Хворостянский'!R23+'г. Чапаевск'!R23</f>
        <v>86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Безенчукский'!P24+'м.р. Красноармейский'!P24+'м.р. Пестравский'!P24+'м.р.  Приволжский'!P24+'м.р. Хворостянский'!P24+'г. Чапаевск'!P24</f>
        <v>5437</v>
      </c>
      <c r="Q24" s="20">
        <f>'м.р. Безенчукский'!Q24+'м.р. Красноармейский'!Q24+'м.р. Пестравский'!Q24+'м.р.  Приволжский'!Q24+'м.р. Хворостянский'!Q24+'г. Чапаевск'!Q24</f>
        <v>5266</v>
      </c>
      <c r="R24" s="20">
        <f>'м.р. Безенчукский'!R24+'м.р. Красноармейский'!R24+'м.р. Пестравский'!R24+'м.р.  Приволжский'!R24+'м.р. Хворостянский'!R24+'г. Чапаевск'!R24</f>
        <v>4209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Безенчукский'!P25+'м.р. Красноармейский'!P25+'м.р. Пестравский'!P25+'м.р.  Приволжский'!P25+'м.р. Хворостянский'!P25+'г. Чапаевск'!P25</f>
        <v>5437</v>
      </c>
      <c r="Q25" s="20">
        <f>'м.р. Безенчукский'!Q25+'м.р. Красноармейский'!Q25+'м.р. Пестравский'!Q25+'м.р.  Приволжский'!Q25+'м.р. Хворостянский'!Q25+'г. Чапаевск'!Q25</f>
        <v>5266</v>
      </c>
      <c r="R25" s="20">
        <f>'м.р. Безенчукский'!R25+'м.р. Красноармейский'!R25+'м.р. Пестравский'!R25+'м.р.  Приволжский'!R25+'м.р. Хворостянский'!R25+'г. Чапаевск'!R25</f>
        <v>4209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Безенчукский'!P26+'м.р. Красноармейский'!P26+'м.р. Пестравский'!P26+'м.р.  Приволжский'!P26+'м.р. Хворостянский'!P26+'г. Чапаевск'!P26</f>
        <v>0</v>
      </c>
      <c r="Q26" s="20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20">
        <f>'м.р. Безенчукский'!R26+'м.р. Красноармейский'!R26+'м.р. Пестравский'!R26+'м.р.  Приволжский'!R26+'м.р. Хворостянский'!R26+'г. Чапаевск'!R26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Безенчукский'!P27+'м.р. Красноармейский'!P27+'м.р. Пестравский'!P27+'м.р.  Приволжский'!P27+'м.р. Хворостянский'!P27+'г. Чапаевск'!P27</f>
        <v>199</v>
      </c>
      <c r="Q27" s="20">
        <f>'м.р. Безенчукский'!Q27+'м.р. Красноармейский'!Q27+'м.р. Пестравский'!Q27+'м.р.  Приволжский'!Q27+'м.р. Хворостянский'!Q27+'г. Чапаевск'!Q27</f>
        <v>198</v>
      </c>
      <c r="R27" s="20">
        <f>'м.р. Безенчукский'!R27+'м.р. Красноармейский'!R27+'м.р. Пестравский'!R27+'м.р.  Приволжский'!R27+'м.р. Хворостянский'!R27+'г. Чапаевск'!R27</f>
        <v>165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Безенчукский'!P28+'м.р. Красноармейский'!P28+'м.р. Пестравский'!P28+'м.р.  Приволжский'!P28+'м.р. Хворостянский'!P28+'г. Чапаевск'!P28</f>
        <v>3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Безенчукский'!P29+'м.р. Красноармейский'!P29+'м.р. Пестравский'!P29+'м.р.  Приволжский'!P29+'м.р. Хворостянский'!P29+'г. Чапаевск'!P29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Безенчукский'!P30+'м.р. Красноармейский'!P30+'м.р. Пестравский'!P30+'м.р.  Приволжский'!P30+'м.р. Хворостянский'!P30+'г. Чапаевск'!P30</f>
        <v>532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Безенчукский'!P31+'м.р. Красноармейский'!P31+'м.р. Пестравский'!P31+'м.р.  Приволжский'!P31+'м.р. Хворостянский'!P31+'г. Чапаевск'!P31</f>
        <v>512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Безенчукский'!P32+'м.р. Красноармейский'!P32+'м.р. Пестравский'!P32+'м.р.  Приволжский'!P32+'м.р. Хворостянский'!P32+'г. Чапаевск'!P32</f>
        <v>553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Безенчукский'!P33+'м.р. Красноармейский'!P33+'м.р. Пестравский'!P33+'м.р.  Приволжский'!P33+'м.р. Хворостянский'!P33+'г. Чапаевск'!P33</f>
        <v>234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Безенчукский'!P34+'м.р. Красноармейский'!P34+'м.р. Пестравский'!P34+'м.р.  Приволжский'!P34+'м.р. Хворостянский'!P34+'г. Чапаевск'!P34</f>
        <v>481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Безенчукский'!P35+'м.р. Красноармейский'!P35+'м.р. Пестравский'!P35+'м.р.  Приволжский'!P35+'м.р. Хворостянский'!P35+'г. Чапаевск'!P35</f>
        <v>117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Безенчукский'!P36+'м.р. Красноармейский'!P36+'м.р. Пестравский'!P36+'м.р.  Приволжский'!P36+'м.р. Хворостянский'!P36+'г. Чапаевск'!P36</f>
        <v>67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1199</v>
      </c>
      <c r="Q21" s="20">
        <v>1139</v>
      </c>
      <c r="R21" s="20">
        <v>931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1197</v>
      </c>
      <c r="Q22" s="20">
        <v>1137</v>
      </c>
      <c r="R22" s="20">
        <v>929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2</v>
      </c>
      <c r="Q23" s="20">
        <v>2</v>
      </c>
      <c r="R23" s="20">
        <v>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1199</v>
      </c>
      <c r="Q24" s="20">
        <v>1139</v>
      </c>
      <c r="R24" s="20">
        <v>931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1199</v>
      </c>
      <c r="Q25" s="20">
        <v>1139</v>
      </c>
      <c r="R25" s="20">
        <v>931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40</v>
      </c>
      <c r="Q27" s="20">
        <v>39</v>
      </c>
      <c r="R27" s="20">
        <v>39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0</v>
      </c>
      <c r="Q28" s="38"/>
      <c r="R28" s="38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0</v>
      </c>
      <c r="Q29" s="38"/>
      <c r="R29" s="38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132</v>
      </c>
      <c r="Q30" s="38"/>
      <c r="R30" s="38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95</v>
      </c>
      <c r="Q31" s="38"/>
      <c r="R31" s="38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118</v>
      </c>
      <c r="Q32" s="38"/>
      <c r="R32" s="38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63</v>
      </c>
      <c r="Q33" s="38"/>
      <c r="R33" s="38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97</v>
      </c>
      <c r="Q34" s="38"/>
      <c r="R34" s="38"/>
      <c r="S34" s="3"/>
    </row>
    <row r="35" spans="1:19" ht="15.75" x14ac:dyDescent="0.25">
      <c r="A35" s="10" t="s">
        <v>23</v>
      </c>
      <c r="O35" s="5">
        <v>15</v>
      </c>
      <c r="P35" s="20">
        <v>21</v>
      </c>
      <c r="Q35" s="38"/>
      <c r="R35" s="38"/>
    </row>
    <row r="36" spans="1:19" ht="25.5" x14ac:dyDescent="0.25">
      <c r="A36" s="23" t="s">
        <v>24</v>
      </c>
      <c r="O36" s="5">
        <v>16</v>
      </c>
      <c r="P36" s="20">
        <v>12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760</v>
      </c>
      <c r="Q21" s="20">
        <v>748</v>
      </c>
      <c r="R21" s="20">
        <v>689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758</v>
      </c>
      <c r="Q22" s="20">
        <v>746</v>
      </c>
      <c r="R22" s="20">
        <v>688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2</v>
      </c>
      <c r="Q23" s="20">
        <v>2</v>
      </c>
      <c r="R23" s="20">
        <v>1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760</v>
      </c>
      <c r="Q24" s="20">
        <v>748</v>
      </c>
      <c r="R24" s="20">
        <v>689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760</v>
      </c>
      <c r="Q25" s="20">
        <v>748</v>
      </c>
      <c r="R25" s="20">
        <v>689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19</v>
      </c>
      <c r="Q27" s="20">
        <v>19</v>
      </c>
      <c r="R27" s="20">
        <v>19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0</v>
      </c>
      <c r="Q28" s="38"/>
      <c r="R28" s="38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0</v>
      </c>
      <c r="Q29" s="38"/>
      <c r="R29" s="38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56</v>
      </c>
      <c r="Q30" s="38"/>
      <c r="R30" s="38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65</v>
      </c>
      <c r="Q31" s="38"/>
      <c r="R31" s="38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56</v>
      </c>
      <c r="Q32" s="38"/>
      <c r="R32" s="38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37</v>
      </c>
      <c r="Q33" s="38"/>
      <c r="R33" s="38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30</v>
      </c>
      <c r="Q34" s="38"/>
      <c r="R34" s="38"/>
      <c r="S34" s="3"/>
    </row>
    <row r="35" spans="1:19" ht="15.75" x14ac:dyDescent="0.25">
      <c r="A35" s="10" t="s">
        <v>23</v>
      </c>
      <c r="O35" s="5">
        <v>15</v>
      </c>
      <c r="P35" s="20">
        <v>16</v>
      </c>
      <c r="Q35" s="38"/>
      <c r="R35" s="38"/>
    </row>
    <row r="36" spans="1:19" ht="25.5" x14ac:dyDescent="0.25">
      <c r="A36" s="23" t="s">
        <v>24</v>
      </c>
      <c r="O36" s="5">
        <v>16</v>
      </c>
      <c r="P36" s="20">
        <v>10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21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468</v>
      </c>
      <c r="Q21" s="20">
        <v>443</v>
      </c>
      <c r="R21" s="20">
        <v>374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468</v>
      </c>
      <c r="Q22" s="20">
        <v>443</v>
      </c>
      <c r="R22" s="20">
        <v>374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0</v>
      </c>
      <c r="Q23" s="20">
        <v>0</v>
      </c>
      <c r="R23" s="20">
        <v>0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468</v>
      </c>
      <c r="Q24" s="20">
        <v>443</v>
      </c>
      <c r="R24" s="20">
        <v>374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468</v>
      </c>
      <c r="Q25" s="20">
        <v>443</v>
      </c>
      <c r="R25" s="20">
        <v>374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19</v>
      </c>
      <c r="Q27" s="20">
        <v>19</v>
      </c>
      <c r="R27" s="20">
        <v>19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0</v>
      </c>
      <c r="Q28" s="38"/>
      <c r="R28" s="38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0</v>
      </c>
      <c r="Q29" s="38"/>
      <c r="R29" s="38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60</v>
      </c>
      <c r="Q30" s="38"/>
      <c r="R30" s="38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54</v>
      </c>
      <c r="Q31" s="38"/>
      <c r="R31" s="38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55</v>
      </c>
      <c r="Q32" s="38"/>
      <c r="R32" s="38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23</v>
      </c>
      <c r="Q33" s="38"/>
      <c r="R33" s="38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31</v>
      </c>
      <c r="Q34" s="38"/>
      <c r="R34" s="38"/>
      <c r="S34" s="3"/>
    </row>
    <row r="35" spans="1:19" ht="15.75" x14ac:dyDescent="0.25">
      <c r="A35" s="10" t="s">
        <v>23</v>
      </c>
      <c r="O35" s="5">
        <v>15</v>
      </c>
      <c r="P35" s="20">
        <v>11</v>
      </c>
      <c r="Q35" s="38"/>
      <c r="R35" s="38"/>
    </row>
    <row r="36" spans="1:19" ht="25.5" x14ac:dyDescent="0.25">
      <c r="A36" s="23" t="s">
        <v>24</v>
      </c>
      <c r="O36" s="5">
        <v>16</v>
      </c>
      <c r="P36" s="20">
        <v>2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8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822</v>
      </c>
      <c r="Q21" s="20">
        <v>803</v>
      </c>
      <c r="R21" s="20">
        <v>745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751</v>
      </c>
      <c r="Q22" s="20">
        <v>734</v>
      </c>
      <c r="R22" s="20">
        <v>676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71</v>
      </c>
      <c r="Q23" s="20">
        <v>69</v>
      </c>
      <c r="R23" s="20">
        <v>69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822</v>
      </c>
      <c r="Q24" s="20">
        <v>803</v>
      </c>
      <c r="R24" s="20">
        <v>745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822</v>
      </c>
      <c r="Q25" s="20">
        <v>803</v>
      </c>
      <c r="R25" s="20">
        <v>745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3</v>
      </c>
      <c r="Q27" s="20">
        <v>3</v>
      </c>
      <c r="R27" s="20">
        <v>3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1</v>
      </c>
      <c r="Q28" s="38"/>
      <c r="R28" s="38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1</v>
      </c>
      <c r="Q29" s="38"/>
      <c r="R29" s="38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63</v>
      </c>
      <c r="Q30" s="38"/>
      <c r="R30" s="38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128</v>
      </c>
      <c r="Q31" s="38"/>
      <c r="R31" s="38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58</v>
      </c>
      <c r="Q32" s="38"/>
      <c r="R32" s="38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18</v>
      </c>
      <c r="Q33" s="38"/>
      <c r="R33" s="38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71</v>
      </c>
      <c r="Q34" s="38"/>
      <c r="R34" s="38"/>
      <c r="S34" s="3"/>
    </row>
    <row r="35" spans="1:19" ht="15.75" x14ac:dyDescent="0.25">
      <c r="A35" s="10" t="s">
        <v>23</v>
      </c>
      <c r="O35" s="5">
        <v>15</v>
      </c>
      <c r="P35" s="20">
        <v>10</v>
      </c>
      <c r="Q35" s="38"/>
      <c r="R35" s="38"/>
    </row>
    <row r="36" spans="1:19" ht="25.5" x14ac:dyDescent="0.25">
      <c r="A36" s="23" t="s">
        <v>24</v>
      </c>
      <c r="O36" s="5">
        <v>16</v>
      </c>
      <c r="P36" s="20">
        <v>33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R40" sqref="R4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983</v>
      </c>
      <c r="Q21" s="17">
        <v>869</v>
      </c>
      <c r="R21" s="17">
        <v>503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842</v>
      </c>
      <c r="Q22" s="17">
        <v>779</v>
      </c>
      <c r="R22" s="17">
        <v>428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11</v>
      </c>
      <c r="Q23" s="17">
        <v>11</v>
      </c>
      <c r="R23" s="17">
        <v>11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983</v>
      </c>
      <c r="Q24" s="17">
        <v>869</v>
      </c>
      <c r="R24" s="17">
        <v>503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981</v>
      </c>
      <c r="Q25" s="17">
        <v>869</v>
      </c>
      <c r="R25" s="17">
        <v>503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/>
      <c r="Q26" s="17"/>
      <c r="R26" s="17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91</v>
      </c>
      <c r="Q27" s="17">
        <v>89</v>
      </c>
      <c r="R27" s="17">
        <v>50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/>
      <c r="Q28" s="26"/>
      <c r="R28" s="2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/>
      <c r="Q29" s="26"/>
      <c r="R29" s="2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117</v>
      </c>
      <c r="Q30" s="26"/>
      <c r="R30" s="2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50</v>
      </c>
      <c r="Q31" s="26"/>
      <c r="R31" s="2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149</v>
      </c>
      <c r="Q32" s="26"/>
      <c r="R32" s="2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41</v>
      </c>
      <c r="Q33" s="26"/>
      <c r="R33" s="2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92</v>
      </c>
      <c r="Q34" s="26"/>
      <c r="R34" s="26"/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26"/>
      <c r="R35" s="26"/>
    </row>
    <row r="36" spans="1:19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X37" sqref="X37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459</v>
      </c>
      <c r="Q21" s="20">
        <v>440</v>
      </c>
      <c r="R21" s="20">
        <v>366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447</v>
      </c>
      <c r="Q22" s="20">
        <v>428</v>
      </c>
      <c r="R22" s="20">
        <v>355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12</v>
      </c>
      <c r="Q23" s="20">
        <v>12</v>
      </c>
      <c r="R23" s="20">
        <v>11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459</v>
      </c>
      <c r="Q24" s="20">
        <v>440</v>
      </c>
      <c r="R24" s="20">
        <v>366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459</v>
      </c>
      <c r="Q25" s="20">
        <v>440</v>
      </c>
      <c r="R25" s="20">
        <v>366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9</v>
      </c>
      <c r="Q27" s="20">
        <v>9</v>
      </c>
      <c r="R27" s="20">
        <v>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0</v>
      </c>
      <c r="Q28" s="38"/>
      <c r="R28" s="38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0</v>
      </c>
      <c r="Q29" s="38"/>
      <c r="R29" s="38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38</v>
      </c>
      <c r="Q30" s="38"/>
      <c r="R30" s="38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43</v>
      </c>
      <c r="Q31" s="38"/>
      <c r="R31" s="38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36</v>
      </c>
      <c r="Q32" s="38"/>
      <c r="R32" s="38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25</v>
      </c>
      <c r="Q33" s="38"/>
      <c r="R33" s="38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29</v>
      </c>
      <c r="Q34" s="38"/>
      <c r="R34" s="38"/>
      <c r="S34" s="3"/>
    </row>
    <row r="35" spans="1:19" ht="15.75" x14ac:dyDescent="0.25">
      <c r="A35" s="10" t="s">
        <v>23</v>
      </c>
      <c r="O35" s="5">
        <v>15</v>
      </c>
      <c r="P35" s="20">
        <v>10</v>
      </c>
      <c r="Q35" s="38"/>
      <c r="R35" s="38"/>
    </row>
    <row r="36" spans="1:19" ht="25.5" x14ac:dyDescent="0.25">
      <c r="A36" s="23" t="s">
        <v>24</v>
      </c>
      <c r="O36" s="5">
        <v>16</v>
      </c>
      <c r="P36" s="20">
        <v>1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1729</v>
      </c>
      <c r="Q21" s="20">
        <v>1693</v>
      </c>
      <c r="R21" s="20">
        <v>1104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1675</v>
      </c>
      <c r="Q22" s="20">
        <v>1639</v>
      </c>
      <c r="R22" s="20">
        <v>1101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54</v>
      </c>
      <c r="Q23" s="20">
        <v>54</v>
      </c>
      <c r="R23" s="20">
        <v>3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1729</v>
      </c>
      <c r="Q24" s="20">
        <v>1693</v>
      </c>
      <c r="R24" s="20">
        <v>1104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1729</v>
      </c>
      <c r="Q25" s="20">
        <v>1693</v>
      </c>
      <c r="R25" s="20">
        <v>1104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109</v>
      </c>
      <c r="Q27" s="20">
        <v>109</v>
      </c>
      <c r="R27" s="20">
        <v>76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2</v>
      </c>
      <c r="Q28" s="38"/>
      <c r="R28" s="38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2</v>
      </c>
      <c r="Q29" s="38"/>
      <c r="R29" s="38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183</v>
      </c>
      <c r="Q30" s="38"/>
      <c r="R30" s="38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127</v>
      </c>
      <c r="Q31" s="38"/>
      <c r="R31" s="38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230</v>
      </c>
      <c r="Q32" s="38"/>
      <c r="R32" s="38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68</v>
      </c>
      <c r="Q33" s="38"/>
      <c r="R33" s="38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223</v>
      </c>
      <c r="Q34" s="38"/>
      <c r="R34" s="38"/>
      <c r="S34" s="3"/>
    </row>
    <row r="35" spans="1:19" ht="15.75" x14ac:dyDescent="0.25">
      <c r="A35" s="10" t="s">
        <v>23</v>
      </c>
      <c r="O35" s="5">
        <v>15</v>
      </c>
      <c r="P35" s="20">
        <v>49</v>
      </c>
      <c r="Q35" s="38"/>
      <c r="R35" s="38"/>
    </row>
    <row r="36" spans="1:19" ht="25.5" x14ac:dyDescent="0.25">
      <c r="A36" s="23" t="s">
        <v>24</v>
      </c>
      <c r="O36" s="5">
        <v>16</v>
      </c>
      <c r="P36" s="20">
        <v>9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Большеглушицкий'!P21+'м.р. Большечерниговский'!P21</f>
        <v>1366</v>
      </c>
      <c r="Q21" s="20">
        <f>'м.р. Большеглушицкий'!Q21+'м.р. Большечерниговский'!Q21</f>
        <v>1215</v>
      </c>
      <c r="R21" s="20">
        <f>'м.р. Большеглушицкий'!R21+'м.р. Большечерниговский'!R21</f>
        <v>581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Большеглушицкий'!P22+'м.р. Большечерниговский'!P22</f>
        <v>1222</v>
      </c>
      <c r="Q22" s="20">
        <f>'м.р. Большеглушицкий'!Q22+'м.р. Большечерниговский'!Q22</f>
        <v>1110</v>
      </c>
      <c r="R22" s="20">
        <f>'м.р. Большеглушицкий'!R22+'м.р. Большечерниговский'!R22</f>
        <v>546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Большеглушицкий'!P23+'м.р. Большечерниговский'!P23</f>
        <v>16</v>
      </c>
      <c r="Q23" s="20">
        <f>'м.р. Большеглушицкий'!Q23+'м.р. Большечерниговский'!Q23</f>
        <v>16</v>
      </c>
      <c r="R23" s="20">
        <f>'м.р. Большеглушицкий'!R23+'м.р. Большечерниговский'!R23</f>
        <v>5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Большеглушицкий'!P24+'м.р. Большечерниговский'!P24</f>
        <v>961</v>
      </c>
      <c r="Q24" s="20">
        <f>'м.р. Большеглушицкий'!Q24+'м.р. Большечерниговский'!Q24</f>
        <v>871</v>
      </c>
      <c r="R24" s="20">
        <f>'м.р. Большеглушицкий'!R24+'м.р. Большечерниговский'!R24</f>
        <v>503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Большеглушицкий'!P25+'м.р. Большечерниговский'!P25</f>
        <v>1257</v>
      </c>
      <c r="Q25" s="20">
        <f>'м.р. Большеглушицкий'!Q25+'м.р. Большечерниговский'!Q25</f>
        <v>1128</v>
      </c>
      <c r="R25" s="20">
        <f>'м.р. Большеглушицкий'!R25+'м.р. Большечерниговский'!R25</f>
        <v>553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Большеглушицкий'!P26+'м.р. Большечерниговский'!P26</f>
        <v>0</v>
      </c>
      <c r="Q26" s="20">
        <f>'м.р. Большеглушицкий'!Q26+'м.р. Большечерниговский'!Q26</f>
        <v>0</v>
      </c>
      <c r="R26" s="20">
        <f>'м.р. Большеглушицкий'!R26+'м.р. Большечерниговский'!R26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Большеглушицкий'!P27+'м.р. Большечерниговский'!P27</f>
        <v>45</v>
      </c>
      <c r="Q27" s="20">
        <f>'м.р. Большеглушицкий'!Q27+'м.р. Большечерниговский'!Q27</f>
        <v>45</v>
      </c>
      <c r="R27" s="20">
        <f>'м.р. Большеглушицкий'!R27+'м.р. Большечерниговский'!R27</f>
        <v>38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Большеглушицкий'!P28+'м.р. Большечерниговский'!P28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Большеглушицкий'!P29+'м.р. Большечерниговский'!P29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Большеглушицкий'!P30+'м.р. Большечерниговский'!P30</f>
        <v>131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Большеглушицкий'!P31+'м.р. Большечерниговский'!P31</f>
        <v>58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Большеглушицкий'!P32+'м.р. Большечерниговский'!P32</f>
        <v>157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Большеглушицкий'!P33+'м.р. Большечерниговский'!P33</f>
        <v>72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Большеглушицкий'!P34+'м.р. Большечерниговский'!P34</f>
        <v>87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Большеглушицкий'!P35+'м.р. Большечерниговский'!P35</f>
        <v>29</v>
      </c>
      <c r="Q35" s="11"/>
      <c r="R35" s="11"/>
    </row>
    <row r="36" spans="1:19" ht="25.5" x14ac:dyDescent="0.25">
      <c r="A36" s="23" t="s">
        <v>24</v>
      </c>
      <c r="O36" s="5">
        <v>16</v>
      </c>
      <c r="P36" s="1">
        <f>'м.р. Большеглушицкий'!P36+'м.р. Большечерниговский'!P36</f>
        <v>3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6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611</v>
      </c>
      <c r="Q21" s="17">
        <v>566</v>
      </c>
      <c r="R21" s="17">
        <v>319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533</v>
      </c>
      <c r="Q22" s="17">
        <v>507</v>
      </c>
      <c r="R22" s="17">
        <v>294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</v>
      </c>
      <c r="Q23" s="17">
        <v>1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408</v>
      </c>
      <c r="Q24" s="17">
        <v>376</v>
      </c>
      <c r="R24" s="17">
        <v>259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587</v>
      </c>
      <c r="Q25" s="17">
        <v>547</v>
      </c>
      <c r="R25" s="17">
        <v>291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45</v>
      </c>
      <c r="Q27" s="17">
        <v>45</v>
      </c>
      <c r="R27" s="17">
        <v>38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1" t="s">
        <v>25</v>
      </c>
      <c r="R28" s="21" t="s">
        <v>25</v>
      </c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1" t="s">
        <v>25</v>
      </c>
      <c r="R29" s="21" t="s">
        <v>25</v>
      </c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58</v>
      </c>
      <c r="Q30" s="21" t="s">
        <v>25</v>
      </c>
      <c r="R30" s="21" t="s">
        <v>25</v>
      </c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24</v>
      </c>
      <c r="Q31" s="21" t="s">
        <v>25</v>
      </c>
      <c r="R31" s="21" t="s">
        <v>25</v>
      </c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72</v>
      </c>
      <c r="Q32" s="21" t="s">
        <v>25</v>
      </c>
      <c r="R32" s="21" t="s">
        <v>25</v>
      </c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42</v>
      </c>
      <c r="Q33" s="21" t="s">
        <v>25</v>
      </c>
      <c r="R33" s="21" t="s">
        <v>25</v>
      </c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33</v>
      </c>
      <c r="Q34" s="21" t="s">
        <v>25</v>
      </c>
      <c r="R34" s="21" t="s">
        <v>25</v>
      </c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21" t="s">
        <v>25</v>
      </c>
      <c r="R35" s="21" t="s">
        <v>25</v>
      </c>
    </row>
    <row r="36" spans="1:19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W24" sqref="W2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101.25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755</v>
      </c>
      <c r="Q21" s="17">
        <v>649</v>
      </c>
      <c r="R21" s="17">
        <v>262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689</v>
      </c>
      <c r="Q22" s="17">
        <v>603</v>
      </c>
      <c r="R22" s="17">
        <v>252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15</v>
      </c>
      <c r="Q23" s="17">
        <v>15</v>
      </c>
      <c r="R23" s="17">
        <v>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553</v>
      </c>
      <c r="Q24" s="17">
        <v>495</v>
      </c>
      <c r="R24" s="17">
        <v>244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670</v>
      </c>
      <c r="Q25" s="17">
        <v>581</v>
      </c>
      <c r="R25" s="17">
        <v>262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0</v>
      </c>
      <c r="Q27" s="17">
        <v>0</v>
      </c>
      <c r="R27" s="17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41" t="s">
        <v>25</v>
      </c>
      <c r="R28" s="21" t="s">
        <v>25</v>
      </c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1" t="s">
        <v>25</v>
      </c>
      <c r="R29" s="21" t="s">
        <v>25</v>
      </c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73</v>
      </c>
      <c r="Q30" s="21" t="s">
        <v>25</v>
      </c>
      <c r="R30" s="21" t="s">
        <v>25</v>
      </c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34</v>
      </c>
      <c r="Q31" s="21" t="s">
        <v>25</v>
      </c>
      <c r="R31" s="21" t="s">
        <v>25</v>
      </c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85</v>
      </c>
      <c r="Q32" s="21" t="s">
        <v>25</v>
      </c>
      <c r="R32" s="21" t="s">
        <v>25</v>
      </c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30</v>
      </c>
      <c r="Q33" s="21" t="s">
        <v>25</v>
      </c>
      <c r="R33" s="21" t="s">
        <v>25</v>
      </c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54</v>
      </c>
      <c r="Q34" s="21" t="s">
        <v>25</v>
      </c>
      <c r="R34" s="21" t="s">
        <v>25</v>
      </c>
      <c r="S34" s="3"/>
    </row>
    <row r="35" spans="1:19" ht="15.75" x14ac:dyDescent="0.2">
      <c r="A35" s="10" t="s">
        <v>23</v>
      </c>
      <c r="O35" s="5">
        <v>15</v>
      </c>
      <c r="P35" s="17">
        <v>17</v>
      </c>
      <c r="Q35" s="21" t="s">
        <v>25</v>
      </c>
      <c r="R35" s="21" t="s">
        <v>25</v>
      </c>
    </row>
    <row r="36" spans="1:19" ht="25.5" x14ac:dyDescent="0.25">
      <c r="A36" s="23" t="s">
        <v>24</v>
      </c>
      <c r="O36" s="5">
        <v>16</v>
      </c>
      <c r="P36" s="20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  <dataValidation allowBlank="1" sqref="Q28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Волжский'!P21+'г. Новокуйбышевск'!P21</f>
        <v>6351</v>
      </c>
      <c r="Q21" s="1">
        <f>'м.р. Волжский'!Q21+'г. Новокуйбышевск'!Q21</f>
        <v>5856</v>
      </c>
      <c r="R21" s="1">
        <f>'м.р. Волжский'!R21+'г. Новокуйбышевск'!R21</f>
        <v>3341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Волжский'!P22+'г. Новокуйбышевск'!P22</f>
        <v>5210</v>
      </c>
      <c r="Q22" s="1">
        <f>'м.р. Волжский'!Q22+'г. Новокуйбышевск'!Q22</f>
        <v>5032</v>
      </c>
      <c r="R22" s="1">
        <f>'м.р. Волжский'!R22+'г. Новокуйбышевск'!R22</f>
        <v>2680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Волжский'!P23+'г. Новокуйбышевск'!P23</f>
        <v>319</v>
      </c>
      <c r="Q23" s="1">
        <f>'м.р. Волжский'!Q23+'г. Новокуйбышевск'!Q23</f>
        <v>319</v>
      </c>
      <c r="R23" s="1">
        <f>'м.р. Волжский'!R23+'г. Новокуйбышевск'!R23</f>
        <v>276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Волжский'!P24+'г. Новокуйбышевск'!P24</f>
        <v>6346</v>
      </c>
      <c r="Q24" s="1">
        <f>'м.р. Волжский'!Q24+'г. Новокуйбышевск'!Q24</f>
        <v>5836</v>
      </c>
      <c r="R24" s="1">
        <f>'м.р. Волжский'!R24+'г. Новокуйбышевск'!R24</f>
        <v>3341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Волжский'!P25+'г. Новокуйбышевск'!P25</f>
        <v>6346</v>
      </c>
      <c r="Q25" s="1">
        <f>'м.р. Волжский'!Q25+'г. Новокуйбышевск'!Q25</f>
        <v>5836</v>
      </c>
      <c r="R25" s="1">
        <f>'м.р. Волжский'!R25+'г. Новокуйбышевск'!R25</f>
        <v>3341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Волжский'!P26+'г. Новокуйбышевск'!P26</f>
        <v>0</v>
      </c>
      <c r="Q26" s="1">
        <f>'м.р. Волжский'!Q26+'г. Новокуйбышевск'!Q26</f>
        <v>0</v>
      </c>
      <c r="R26" s="1">
        <f>'м.р. Волжский'!R26+'г. Новокуйбышевск'!R26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Волжский'!P27+'г. Новокуйбышевск'!P27</f>
        <v>177</v>
      </c>
      <c r="Q27" s="1">
        <f>'м.р. Волжский'!Q27+'г. Новокуйбышевск'!Q27</f>
        <v>175</v>
      </c>
      <c r="R27" s="1">
        <f>'м.р. Волжский'!R27+'г. Новокуйбышевск'!R27</f>
        <v>127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Волжский'!P28+'г. Новокуйбышевск'!P28</f>
        <v>14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Волжский'!P29+'г. Новокуйбышевск'!P29</f>
        <v>14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Волжский'!P30+'г. Новокуйбышевск'!P30</f>
        <v>929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Волжский'!P31+'г. Новокуйбышевск'!P31</f>
        <v>741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Волжский'!P32+'г. Новокуйбышевск'!P32</f>
        <v>479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Волжский'!P33+'г. Новокуйбышевск'!P33</f>
        <v>191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Волжский'!P34+'г. Новокуйбышевск'!P34</f>
        <v>864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Волжский'!P35+'г. Новокуйбышевск'!P35</f>
        <v>66</v>
      </c>
      <c r="Q35" s="11"/>
      <c r="R35" s="11"/>
    </row>
    <row r="36" spans="1:19" ht="25.5" x14ac:dyDescent="0.25">
      <c r="A36" s="23" t="s">
        <v>24</v>
      </c>
      <c r="O36" s="5">
        <v>16</v>
      </c>
      <c r="P36" s="1">
        <f>'м.р. Волжский'!P36+'г. Новокуйбышевск'!P36</f>
        <v>59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X22" sqref="X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4031</v>
      </c>
      <c r="Q21" s="17">
        <v>3792</v>
      </c>
      <c r="R21" s="17">
        <v>1917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3343</v>
      </c>
      <c r="Q22" s="17">
        <v>3246</v>
      </c>
      <c r="R22" s="17">
        <v>1516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287</v>
      </c>
      <c r="Q23" s="17">
        <v>287</v>
      </c>
      <c r="R23" s="17">
        <v>255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4028</v>
      </c>
      <c r="Q24" s="17">
        <v>3772</v>
      </c>
      <c r="R24" s="17">
        <v>1917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4028</v>
      </c>
      <c r="Q25" s="17">
        <v>3772</v>
      </c>
      <c r="R25" s="17">
        <v>1917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125</v>
      </c>
      <c r="Q27" s="17">
        <v>125</v>
      </c>
      <c r="R27" s="17">
        <v>81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11</v>
      </c>
      <c r="Q28" s="34"/>
      <c r="R28" s="3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11</v>
      </c>
      <c r="Q29" s="34"/>
      <c r="R29" s="3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593</v>
      </c>
      <c r="Q30" s="34"/>
      <c r="R30" s="3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533</v>
      </c>
      <c r="Q31" s="34"/>
      <c r="R31" s="3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187</v>
      </c>
      <c r="Q32" s="34"/>
      <c r="R32" s="3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69</v>
      </c>
      <c r="Q33" s="34"/>
      <c r="R33" s="3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619</v>
      </c>
      <c r="Q34" s="34"/>
      <c r="R34" s="34"/>
      <c r="S34" s="3"/>
    </row>
    <row r="35" spans="1:19" ht="15.75" x14ac:dyDescent="0.2">
      <c r="A35" s="10" t="s">
        <v>23</v>
      </c>
      <c r="O35" s="5">
        <v>15</v>
      </c>
      <c r="P35" s="17">
        <v>29</v>
      </c>
      <c r="Q35" s="34"/>
      <c r="R35" s="34"/>
    </row>
    <row r="36" spans="1:19" ht="25.5" x14ac:dyDescent="0.25">
      <c r="A36" s="23" t="s">
        <v>24</v>
      </c>
      <c r="O36" s="5">
        <v>16</v>
      </c>
      <c r="P36" s="20">
        <v>40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U28" sqref="U28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2320</v>
      </c>
      <c r="Q21" s="17">
        <v>2064</v>
      </c>
      <c r="R21" s="17">
        <v>1424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1867</v>
      </c>
      <c r="Q22" s="17">
        <v>1786</v>
      </c>
      <c r="R22" s="17">
        <v>1164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32</v>
      </c>
      <c r="Q23" s="17">
        <v>32</v>
      </c>
      <c r="R23" s="17">
        <v>21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2318</v>
      </c>
      <c r="Q24" s="17">
        <v>2064</v>
      </c>
      <c r="R24" s="17">
        <v>1424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2318</v>
      </c>
      <c r="Q25" s="17">
        <v>2064</v>
      </c>
      <c r="R25" s="17">
        <v>1424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52</v>
      </c>
      <c r="Q27" s="17">
        <v>50</v>
      </c>
      <c r="R27" s="17">
        <v>46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3</v>
      </c>
      <c r="Q28" s="34"/>
      <c r="R28" s="3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3</v>
      </c>
      <c r="Q29" s="34"/>
      <c r="R29" s="3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336</v>
      </c>
      <c r="Q30" s="34"/>
      <c r="R30" s="3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208</v>
      </c>
      <c r="Q31" s="34"/>
      <c r="R31" s="3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292</v>
      </c>
      <c r="Q32" s="34"/>
      <c r="R32" s="3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122</v>
      </c>
      <c r="Q33" s="34"/>
      <c r="R33" s="3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245</v>
      </c>
      <c r="Q34" s="34"/>
      <c r="R34" s="34"/>
      <c r="S34" s="3"/>
    </row>
    <row r="35" spans="1:19" ht="15.75" x14ac:dyDescent="0.2">
      <c r="A35" s="10" t="s">
        <v>23</v>
      </c>
      <c r="O35" s="5">
        <v>15</v>
      </c>
      <c r="P35" s="17">
        <v>37</v>
      </c>
      <c r="Q35" s="34"/>
      <c r="R35" s="34"/>
    </row>
    <row r="36" spans="1:19" ht="25.5" x14ac:dyDescent="0.25">
      <c r="A36" s="23" t="s">
        <v>24</v>
      </c>
      <c r="O36" s="5">
        <v>16</v>
      </c>
      <c r="P36" s="20">
        <v>19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6"/>
  <sheetViews>
    <sheetView showGridLines="0" topLeftCell="A15" zoomScale="90" zoomScaleNormal="90" workbookViewId="0">
      <selection activeCell="T34" sqref="T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22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22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22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443</v>
      </c>
      <c r="Q21" s="17">
        <v>374</v>
      </c>
      <c r="R21" s="17">
        <v>133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316</v>
      </c>
      <c r="Q22" s="17">
        <v>283</v>
      </c>
      <c r="R22" s="17">
        <v>86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17</v>
      </c>
      <c r="Q23" s="17">
        <v>16</v>
      </c>
      <c r="R23" s="17">
        <v>0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409</v>
      </c>
      <c r="Q24" s="17">
        <v>331</v>
      </c>
      <c r="R24" s="17">
        <v>133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413</v>
      </c>
      <c r="Q25" s="17">
        <v>331</v>
      </c>
      <c r="R25" s="17">
        <v>121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16</v>
      </c>
      <c r="Q27" s="17">
        <v>16</v>
      </c>
      <c r="R27" s="17">
        <v>0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5"/>
      <c r="R28" s="25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5"/>
      <c r="R29" s="25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87</v>
      </c>
      <c r="Q30" s="25"/>
      <c r="R30" s="25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40</v>
      </c>
      <c r="Q31" s="25"/>
      <c r="R31" s="25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75</v>
      </c>
      <c r="Q32" s="25"/>
      <c r="R32" s="25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10</v>
      </c>
      <c r="Q33" s="25"/>
      <c r="R33" s="25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70</v>
      </c>
      <c r="Q34" s="25"/>
      <c r="R34" s="25"/>
      <c r="S34" s="3"/>
      <c r="T34" s="13"/>
      <c r="U34" s="13"/>
      <c r="V34" s="13"/>
    </row>
    <row r="35" spans="1:22" ht="15.75" x14ac:dyDescent="0.2">
      <c r="A35" s="10" t="s">
        <v>23</v>
      </c>
      <c r="O35" s="5">
        <v>15</v>
      </c>
      <c r="P35" s="17">
        <v>2</v>
      </c>
      <c r="Q35" s="25"/>
      <c r="R35" s="25"/>
      <c r="T35" s="13"/>
      <c r="U35" s="13"/>
      <c r="V35" s="13"/>
    </row>
    <row r="36" spans="1:22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11239</v>
      </c>
      <c r="Q21" s="17">
        <v>9348</v>
      </c>
      <c r="R21" s="17">
        <v>3516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9380</v>
      </c>
      <c r="Q22" s="17">
        <v>8501</v>
      </c>
      <c r="R22" s="17">
        <v>3034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222</v>
      </c>
      <c r="Q23" s="17">
        <v>183</v>
      </c>
      <c r="R23" s="17">
        <v>109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9320</v>
      </c>
      <c r="Q24" s="17">
        <v>7820</v>
      </c>
      <c r="R24" s="17">
        <v>2987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10159</v>
      </c>
      <c r="Q25" s="17">
        <v>8691</v>
      </c>
      <c r="R25" s="17">
        <v>3286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88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341</v>
      </c>
      <c r="Q27" s="17">
        <v>337</v>
      </c>
      <c r="R27" s="17">
        <v>84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2</v>
      </c>
      <c r="Q28" s="42"/>
      <c r="R28" s="42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42"/>
      <c r="R29" s="42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1689</v>
      </c>
      <c r="Q30" s="42"/>
      <c r="R30" s="42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972</v>
      </c>
      <c r="Q31" s="42"/>
      <c r="R31" s="42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1737</v>
      </c>
      <c r="Q32" s="42"/>
      <c r="R32" s="42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558</v>
      </c>
      <c r="Q33" s="42"/>
      <c r="R33" s="42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863</v>
      </c>
      <c r="Q34" s="42"/>
      <c r="R34" s="42"/>
      <c r="S34" s="3"/>
    </row>
    <row r="35" spans="1:19" ht="15.75" x14ac:dyDescent="0.2">
      <c r="A35" s="10" t="s">
        <v>23</v>
      </c>
      <c r="O35" s="5">
        <v>15</v>
      </c>
      <c r="P35" s="17">
        <v>110</v>
      </c>
      <c r="Q35" s="42"/>
      <c r="R35" s="42"/>
    </row>
    <row r="36" spans="1:19" ht="25.5" x14ac:dyDescent="0.25">
      <c r="A36" s="23" t="s">
        <v>24</v>
      </c>
      <c r="O36" s="5">
        <v>16</v>
      </c>
      <c r="P36" s="20">
        <v>35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Y34" sqref="Y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Сызранский'!P21+'м.р. Шигонский'!P21+'г. Сызрань'!P21+'г. Октябрьск'!P21</f>
        <v>5616</v>
      </c>
      <c r="Q21" s="20">
        <f>'м.р. Сызранский'!Q21+'м.р. Шигонский'!Q21+'г. Сызрань'!Q21+'г. Октябрьск'!Q21</f>
        <v>5189</v>
      </c>
      <c r="R21" s="20">
        <f>'м.р. Сызранский'!R21+'м.р. Шигонский'!R21+'г. Сызрань'!R21+'г. Октябрьск'!R21</f>
        <v>4945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Сызранский'!P22+'м.р. Шигонский'!P22+'г. Сызрань'!P22+'г. Октябрьск'!P22</f>
        <v>4468</v>
      </c>
      <c r="Q22" s="20">
        <f>'м.р. Сызранский'!Q22+'м.р. Шигонский'!Q22+'г. Сызрань'!Q22+'г. Октябрьск'!Q22</f>
        <v>4371</v>
      </c>
      <c r="R22" s="20">
        <f>'м.р. Сызранский'!R22+'м.р. Шигонский'!R22+'г. Сызрань'!R22+'г. Октябрьск'!R22</f>
        <v>4237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Сызранский'!P23+'м.р. Шигонский'!P23+'г. Сызрань'!P23+'г. Октябрьск'!P23</f>
        <v>16</v>
      </c>
      <c r="Q23" s="20">
        <f>'м.р. Сызранский'!Q23+'м.р. Шигонский'!Q23+'г. Сызрань'!Q23+'г. Октябрьск'!Q23</f>
        <v>16</v>
      </c>
      <c r="R23" s="20">
        <f>'м.р. Сызранский'!R23+'м.р. Шигонский'!R23+'г. Сызрань'!R23+'г. Октябрьск'!R23</f>
        <v>16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Сызранский'!P24+'м.р. Шигонский'!P24+'г. Сызрань'!P24+'г. Октябрьск'!P24</f>
        <v>5154</v>
      </c>
      <c r="Q24" s="20">
        <f>'м.р. Сызранский'!Q24+'м.р. Шигонский'!Q24+'г. Сызрань'!Q24+'г. Октябрьск'!Q24</f>
        <v>4892</v>
      </c>
      <c r="R24" s="20">
        <f>'м.р. Сызранский'!R24+'м.р. Шигонский'!R24+'г. Сызрань'!R24+'г. Октябрьск'!R24</f>
        <v>4578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Сызранский'!P25+'м.р. Шигонский'!P25+'г. Сызрань'!P25+'г. Октябрьск'!P25</f>
        <v>5339</v>
      </c>
      <c r="Q25" s="20">
        <f>'м.р. Сызранский'!Q25+'м.р. Шигонский'!Q25+'г. Сызрань'!Q25+'г. Октябрьск'!Q25</f>
        <v>4970</v>
      </c>
      <c r="R25" s="20">
        <f>'м.р. Сызранский'!R25+'м.р. Шигонский'!R25+'г. Сызрань'!R25+'г. Октябрьск'!R25</f>
        <v>4682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Сызранский'!P26+'м.р. Шигонский'!P26+'г. Сызрань'!P26+'г. Октябрьск'!P26</f>
        <v>0</v>
      </c>
      <c r="Q26" s="20">
        <f>'м.р. Сызранский'!Q26+'м.р. Шигонский'!Q26+'г. Сызрань'!Q26+'г. Октябрьск'!Q26</f>
        <v>0</v>
      </c>
      <c r="R26" s="20">
        <f>'м.р. Сызранский'!R26+'м.р. Шигонский'!R26+'г. Сызрань'!R26+'г. Октябрьск'!R26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Сызранский'!P27+'м.р. Шигонский'!P27+'г. Сызрань'!P27+'г. Октябрьск'!P27</f>
        <v>250</v>
      </c>
      <c r="Q27" s="20">
        <f>'м.р. Сызранский'!Q27+'м.р. Шигонский'!Q27+'г. Сызрань'!Q27+'г. Октябрьск'!Q27</f>
        <v>243</v>
      </c>
      <c r="R27" s="20">
        <f>'м.р. Сызранский'!R27+'м.р. Шигонский'!R27+'г. Сызрань'!R27+'г. Октябрьск'!R27</f>
        <v>238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Сызранский'!P28+'м.р. Шигонский'!P28+'г. Сызрань'!P28+'г. Октябрьск'!P28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Сызранский'!P29+'м.р. Шигонский'!P29+'г. Сызрань'!P29+'г. Октябрьск'!P29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Сызранский'!P30+'м.р. Шигонский'!P30+'г. Сызрань'!P30+'г. Октябрьск'!P30</f>
        <v>607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Сызранский'!P31+'м.р. Шигонский'!P31+'г. Сызрань'!P31+'г. Октябрьск'!P31</f>
        <v>274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Сызранский'!P32+'м.р. Шигонский'!P32+'г. Сызрань'!P32+'г. Октябрьск'!P32</f>
        <v>731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Сызранский'!P33+'м.р. Шигонский'!P33+'г. Сызрань'!P33+'г. Октябрьск'!P33</f>
        <v>182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Сызранский'!P34+'м.р. Шигонский'!P34+'г. Сызрань'!P34+'г. Октябрьск'!P34</f>
        <v>354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Сызранский'!P35+'м.р. Шигонский'!P35+'г. Сызрань'!P35+'г. Октябрьск'!P35</f>
        <v>100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Сызранский'!P36+'м.р. Шигонский'!P36+'г. Сызрань'!P36+'г. Октябрьск'!P36</f>
        <v>10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6"/>
  <sheetViews>
    <sheetView showGridLines="0" topLeftCell="A15" zoomScale="90" zoomScaleNormal="90" workbookViewId="0">
      <selection activeCell="W25" sqref="W2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22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22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22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3133</v>
      </c>
      <c r="Q21" s="17">
        <v>2346</v>
      </c>
      <c r="R21" s="17">
        <v>1085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2221</v>
      </c>
      <c r="Q22" s="17">
        <v>1901</v>
      </c>
      <c r="R22" s="17">
        <v>776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208</v>
      </c>
      <c r="Q23" s="17">
        <v>184</v>
      </c>
      <c r="R23" s="17">
        <v>127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2338</v>
      </c>
      <c r="Q24" s="17">
        <v>1850</v>
      </c>
      <c r="R24" s="17">
        <v>926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2822</v>
      </c>
      <c r="Q25" s="17">
        <v>2284</v>
      </c>
      <c r="R25" s="17">
        <v>974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707</v>
      </c>
      <c r="Q26" s="17">
        <v>601</v>
      </c>
      <c r="R26" s="17">
        <v>235</v>
      </c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37</v>
      </c>
      <c r="Q27" s="17">
        <v>28</v>
      </c>
      <c r="R27" s="17">
        <v>23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16</v>
      </c>
      <c r="Q28" s="40"/>
      <c r="R28" s="40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6</v>
      </c>
      <c r="Q29" s="40"/>
      <c r="R29" s="40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404</v>
      </c>
      <c r="Q30" s="40"/>
      <c r="R30" s="40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301</v>
      </c>
      <c r="Q31" s="40"/>
      <c r="R31" s="40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279</v>
      </c>
      <c r="Q32" s="40"/>
      <c r="R32" s="40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81</v>
      </c>
      <c r="Q33" s="40"/>
      <c r="R33" s="40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471</v>
      </c>
      <c r="Q34" s="40"/>
      <c r="R34" s="40"/>
      <c r="S34" s="3"/>
      <c r="T34" s="13"/>
      <c r="U34" s="13"/>
      <c r="V34" s="13"/>
    </row>
    <row r="35" spans="1:22" ht="15.75" x14ac:dyDescent="0.2">
      <c r="A35" s="10" t="s">
        <v>23</v>
      </c>
      <c r="O35" s="5">
        <v>15</v>
      </c>
      <c r="P35" s="17">
        <v>28</v>
      </c>
      <c r="Q35" s="40"/>
      <c r="R35" s="40"/>
      <c r="T35" s="13"/>
      <c r="U35" s="13"/>
      <c r="V35" s="13"/>
    </row>
    <row r="36" spans="1:22" ht="25.5" x14ac:dyDescent="0.25">
      <c r="A36" s="23" t="s">
        <v>24</v>
      </c>
      <c r="O36" s="5">
        <v>16</v>
      </c>
      <c r="P36" s="20">
        <v>21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W27" sqref="W27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20863</v>
      </c>
      <c r="Q21" s="17">
        <v>18697</v>
      </c>
      <c r="R21" s="17">
        <v>10331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16782</v>
      </c>
      <c r="Q22" s="17">
        <v>15320</v>
      </c>
      <c r="R22" s="17">
        <v>8570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696</v>
      </c>
      <c r="Q23" s="17">
        <v>684</v>
      </c>
      <c r="R23" s="17">
        <v>486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19111</v>
      </c>
      <c r="Q24" s="17">
        <v>16385</v>
      </c>
      <c r="R24" s="17">
        <v>9152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20131</v>
      </c>
      <c r="Q25" s="17">
        <v>17301</v>
      </c>
      <c r="R25" s="17">
        <v>9560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1016</v>
      </c>
      <c r="Q26" s="17">
        <v>799</v>
      </c>
      <c r="R26" s="17">
        <v>400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894</v>
      </c>
      <c r="Q27" s="17">
        <v>827</v>
      </c>
      <c r="R27" s="17">
        <v>309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32</v>
      </c>
      <c r="Q28" s="39"/>
      <c r="R28" s="39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23</v>
      </c>
      <c r="Q29" s="39"/>
      <c r="R29" s="39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3393</v>
      </c>
      <c r="Q30" s="39"/>
      <c r="R30" s="39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1843</v>
      </c>
      <c r="Q31" s="39"/>
      <c r="R31" s="39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2225</v>
      </c>
      <c r="Q32" s="39"/>
      <c r="R32" s="39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655</v>
      </c>
      <c r="Q33" s="39"/>
      <c r="R33" s="39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3056</v>
      </c>
      <c r="Q34" s="39"/>
      <c r="R34" s="39"/>
      <c r="S34" s="3"/>
    </row>
    <row r="35" spans="1:19" ht="15.75" x14ac:dyDescent="0.2">
      <c r="A35" s="10" t="s">
        <v>23</v>
      </c>
      <c r="O35" s="5">
        <v>15</v>
      </c>
      <c r="P35" s="17">
        <v>333</v>
      </c>
      <c r="Q35" s="39"/>
      <c r="R35" s="39"/>
    </row>
    <row r="36" spans="1:19" ht="25.5" x14ac:dyDescent="0.25">
      <c r="A36" s="23" t="s">
        <v>24</v>
      </c>
      <c r="O36" s="5">
        <v>16</v>
      </c>
      <c r="P36" s="20">
        <v>135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847</v>
      </c>
      <c r="Q21" s="17">
        <v>784</v>
      </c>
      <c r="R21" s="17">
        <v>764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719</v>
      </c>
      <c r="Q22" s="17">
        <v>704</v>
      </c>
      <c r="R22" s="17">
        <v>668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6</v>
      </c>
      <c r="Q23" s="17">
        <v>6</v>
      </c>
      <c r="R23" s="17">
        <v>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759</v>
      </c>
      <c r="Q24" s="17">
        <v>735</v>
      </c>
      <c r="R24" s="17">
        <v>643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798</v>
      </c>
      <c r="Q25" s="17">
        <v>770</v>
      </c>
      <c r="R25" s="17">
        <v>706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29</v>
      </c>
      <c r="Q27" s="17">
        <v>29</v>
      </c>
      <c r="R27" s="17">
        <v>29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9"/>
      <c r="R28" s="29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9"/>
      <c r="R29" s="29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77</v>
      </c>
      <c r="Q30" s="29"/>
      <c r="R30" s="29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46</v>
      </c>
      <c r="Q31" s="29"/>
      <c r="R31" s="29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91</v>
      </c>
      <c r="Q32" s="29"/>
      <c r="R32" s="29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28</v>
      </c>
      <c r="Q33" s="29"/>
      <c r="R33" s="29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52</v>
      </c>
      <c r="Q34" s="29"/>
      <c r="R34" s="29"/>
      <c r="S34" s="3"/>
    </row>
    <row r="35" spans="1:19" ht="15.75" x14ac:dyDescent="0.2">
      <c r="A35" s="10" t="s">
        <v>23</v>
      </c>
      <c r="O35" s="5">
        <v>15</v>
      </c>
      <c r="P35" s="17">
        <v>13</v>
      </c>
      <c r="Q35" s="29"/>
      <c r="R35" s="29"/>
    </row>
    <row r="36" spans="1:19" ht="25.5" x14ac:dyDescent="0.25">
      <c r="A36" s="23" t="s">
        <v>24</v>
      </c>
      <c r="O36" s="5">
        <v>16</v>
      </c>
      <c r="P36" s="20">
        <v>1</v>
      </c>
      <c r="Q36" s="35"/>
      <c r="R36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662</v>
      </c>
      <c r="Q21" s="17">
        <v>627</v>
      </c>
      <c r="R21" s="17">
        <v>627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573</v>
      </c>
      <c r="Q22" s="17">
        <v>562</v>
      </c>
      <c r="R22" s="17">
        <v>562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3</v>
      </c>
      <c r="Q23" s="17">
        <v>3</v>
      </c>
      <c r="R23" s="17">
        <v>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584</v>
      </c>
      <c r="Q24" s="17">
        <v>556</v>
      </c>
      <c r="R24" s="17">
        <v>556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622</v>
      </c>
      <c r="Q25" s="17">
        <v>594</v>
      </c>
      <c r="R25" s="17">
        <v>594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24</v>
      </c>
      <c r="Q27" s="17">
        <v>22</v>
      </c>
      <c r="R27" s="17">
        <v>22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9"/>
      <c r="R28" s="29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9"/>
      <c r="R29" s="29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65</v>
      </c>
      <c r="Q30" s="29"/>
      <c r="R30" s="29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34</v>
      </c>
      <c r="Q31" s="29"/>
      <c r="R31" s="29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95</v>
      </c>
      <c r="Q32" s="29"/>
      <c r="R32" s="29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21</v>
      </c>
      <c r="Q33" s="29"/>
      <c r="R33" s="29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25</v>
      </c>
      <c r="Q34" s="29"/>
      <c r="R34" s="29"/>
      <c r="S34" s="3"/>
    </row>
    <row r="35" spans="1:19" ht="15.75" x14ac:dyDescent="0.2">
      <c r="A35" s="10" t="s">
        <v>23</v>
      </c>
      <c r="O35" s="5">
        <v>15</v>
      </c>
      <c r="P35" s="17">
        <v>27</v>
      </c>
      <c r="Q35" s="29"/>
      <c r="R35" s="29"/>
    </row>
    <row r="36" spans="1:19" ht="25.5" x14ac:dyDescent="0.25">
      <c r="A36" s="23" t="s">
        <v>24</v>
      </c>
      <c r="O36" s="5">
        <v>16</v>
      </c>
      <c r="P36" s="20">
        <v>0</v>
      </c>
      <c r="Q36" s="36"/>
      <c r="R36" s="3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22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22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22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3359</v>
      </c>
      <c r="Q21" s="17">
        <v>3067</v>
      </c>
      <c r="R21" s="17">
        <v>2843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2532</v>
      </c>
      <c r="Q22" s="17">
        <v>2463</v>
      </c>
      <c r="R22" s="17">
        <v>2365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2</v>
      </c>
      <c r="R23" s="17">
        <v>2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3118</v>
      </c>
      <c r="Q24" s="17">
        <v>2925</v>
      </c>
      <c r="R24" s="17">
        <v>2703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3222</v>
      </c>
      <c r="Q25" s="17">
        <v>2927</v>
      </c>
      <c r="R25" s="17">
        <v>2703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154</v>
      </c>
      <c r="Q27" s="17">
        <v>149</v>
      </c>
      <c r="R27" s="17">
        <v>144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9"/>
      <c r="R28" s="29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9"/>
      <c r="R29" s="29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386</v>
      </c>
      <c r="Q30" s="29"/>
      <c r="R30" s="29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164</v>
      </c>
      <c r="Q31" s="29"/>
      <c r="R31" s="29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489</v>
      </c>
      <c r="Q32" s="29"/>
      <c r="R32" s="29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113</v>
      </c>
      <c r="Q33" s="29"/>
      <c r="R33" s="29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234</v>
      </c>
      <c r="Q34" s="29"/>
      <c r="R34" s="29"/>
      <c r="S34" s="3"/>
      <c r="T34" s="13"/>
      <c r="U34" s="13"/>
      <c r="V34" s="13"/>
    </row>
    <row r="35" spans="1:22" ht="15.75" x14ac:dyDescent="0.2">
      <c r="A35" s="10" t="s">
        <v>23</v>
      </c>
      <c r="O35" s="5">
        <v>15</v>
      </c>
      <c r="P35" s="17">
        <v>48</v>
      </c>
      <c r="Q35" s="29"/>
      <c r="R35" s="29"/>
      <c r="T35" s="13"/>
      <c r="U35" s="13"/>
      <c r="V35" s="13"/>
    </row>
    <row r="36" spans="1:22" ht="25.5" x14ac:dyDescent="0.25">
      <c r="A36" s="23" t="s">
        <v>24</v>
      </c>
      <c r="O36" s="5">
        <v>16</v>
      </c>
      <c r="P36" s="20">
        <v>9</v>
      </c>
      <c r="Q36" s="29"/>
      <c r="R36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3" t="s">
        <v>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 ht="39.950000000000003" customHeight="1" x14ac:dyDescent="0.2">
      <c r="A16" s="44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9" x14ac:dyDescent="0.2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9" ht="30" customHeight="1" x14ac:dyDescent="0.2">
      <c r="A18" s="46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6" t="s">
        <v>1</v>
      </c>
      <c r="P18" s="46" t="s">
        <v>3</v>
      </c>
      <c r="Q18" s="46" t="s">
        <v>20</v>
      </c>
      <c r="R18" s="46"/>
      <c r="S18" s="3"/>
    </row>
    <row r="19" spans="1:19" ht="80.099999999999994" customHeight="1" x14ac:dyDescent="0.2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6"/>
      <c r="P19" s="46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748</v>
      </c>
      <c r="Q21" s="17">
        <v>711</v>
      </c>
      <c r="R21" s="17">
        <v>711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644</v>
      </c>
      <c r="Q22" s="17">
        <v>642</v>
      </c>
      <c r="R22" s="17">
        <v>642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5</v>
      </c>
      <c r="Q23" s="17">
        <v>5</v>
      </c>
      <c r="R23" s="17">
        <v>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693</v>
      </c>
      <c r="Q24" s="17">
        <v>676</v>
      </c>
      <c r="R24" s="17">
        <v>676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697</v>
      </c>
      <c r="Q25" s="17">
        <v>679</v>
      </c>
      <c r="R25" s="17">
        <v>679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43</v>
      </c>
      <c r="Q27" s="17">
        <v>43</v>
      </c>
      <c r="R27" s="17">
        <v>43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9"/>
      <c r="R28" s="29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9"/>
      <c r="R29" s="29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79</v>
      </c>
      <c r="Q30" s="29"/>
      <c r="R30" s="29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30</v>
      </c>
      <c r="Q31" s="29"/>
      <c r="R31" s="29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56</v>
      </c>
      <c r="Q32" s="29"/>
      <c r="R32" s="29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20</v>
      </c>
      <c r="Q33" s="29"/>
      <c r="R33" s="29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43</v>
      </c>
      <c r="Q34" s="29"/>
      <c r="R34" s="29"/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29"/>
      <c r="R35" s="29"/>
    </row>
    <row r="36" spans="1:19" ht="25.5" x14ac:dyDescent="0.25">
      <c r="A36" s="23" t="s">
        <v>24</v>
      </c>
      <c r="O36" s="5">
        <v>16</v>
      </c>
      <c r="P36" s="20">
        <v>0</v>
      </c>
      <c r="Q36" s="36"/>
      <c r="R36" s="3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Жигулевск'!data_r_7</vt:lpstr>
      <vt:lpstr>'г. Новокуйбышевск'!data_r_7</vt:lpstr>
      <vt:lpstr>'г. Октябрьск'!data_r_7</vt:lpstr>
      <vt:lpstr>'г. Отрадный'!data_r_7</vt:lpstr>
      <vt:lpstr>'г. Похвистнево'!data_r_7</vt:lpstr>
      <vt:lpstr>'г. Самара'!data_r_7</vt:lpstr>
      <vt:lpstr>'г. Сызрань'!data_r_7</vt:lpstr>
      <vt:lpstr>'г. Тольятти'!data_r_7</vt:lpstr>
      <vt:lpstr>'г. Чапаевск'!data_r_7</vt:lpstr>
      <vt:lpstr>'г.о. Кинель'!data_r_7</vt:lpstr>
      <vt:lpstr>'Деп Сам'!data_r_7</vt:lpstr>
      <vt:lpstr>'Деп Тольятти'!data_r_7</vt:lpstr>
      <vt:lpstr>ЗУ!data_r_7</vt:lpstr>
      <vt:lpstr>КУ!data_r_7</vt:lpstr>
      <vt:lpstr>'м.р.  Приволжский'!data_r_7</vt:lpstr>
      <vt:lpstr>'м.р. Алексеевский'!data_r_7</vt:lpstr>
      <vt:lpstr>'м.р. Безенчукский'!data_r_7</vt:lpstr>
      <vt:lpstr>'м.р. Богатовский'!data_r_7</vt:lpstr>
      <vt:lpstr>'м.р. Большеглушицкий'!data_r_7</vt:lpstr>
      <vt:lpstr>'м.р. Большечерниговский'!data_r_7</vt:lpstr>
      <vt:lpstr>'м.р. Борский'!data_r_7</vt:lpstr>
      <vt:lpstr>'м.р. Волжский'!data_r_7</vt:lpstr>
      <vt:lpstr>'м.р. Елховский'!data_r_7</vt:lpstr>
      <vt:lpstr>'м.р. Исаклинский'!data_r_7</vt:lpstr>
      <vt:lpstr>'м.р. Камышлинский'!data_r_7</vt:lpstr>
      <vt:lpstr>'м.р. Кинельский'!data_r_7</vt:lpstr>
      <vt:lpstr>'м.р. Клявлинский'!data_r_7</vt:lpstr>
      <vt:lpstr>'м.р. Кошкинский'!data_r_7</vt:lpstr>
      <vt:lpstr>'м.р. Красноармейский'!data_r_7</vt:lpstr>
      <vt:lpstr>'м.р. Красноярский'!data_r_7</vt:lpstr>
      <vt:lpstr>'м.р. Нефтегорский'!data_r_7</vt:lpstr>
      <vt:lpstr>'м.р. Пестравский'!data_r_7</vt:lpstr>
      <vt:lpstr>'м.р. Похвистневский'!data_r_7</vt:lpstr>
      <vt:lpstr>'м.р. Сергиевский'!data_r_7</vt:lpstr>
      <vt:lpstr>'м.р. Ставропольский'!data_r_7</vt:lpstr>
      <vt:lpstr>'м.р. Сызранский'!data_r_7</vt:lpstr>
      <vt:lpstr>'м.р. Хворостянский'!data_r_7</vt:lpstr>
      <vt:lpstr>'м.р. Челно-Вершинский'!data_r_7</vt:lpstr>
      <vt:lpstr>'м.р. Шенталинский'!data_r_7</vt:lpstr>
      <vt:lpstr>'м.р. Шигонский'!data_r_7</vt:lpstr>
      <vt:lpstr>'м.р.Кинель-Черкасский '!data_r_7</vt:lpstr>
      <vt:lpstr>ОУ!data_r_7</vt:lpstr>
      <vt:lpstr>ПУ!data_r_7</vt:lpstr>
      <vt:lpstr>СВУ!data_r_7</vt:lpstr>
      <vt:lpstr>СЗ!data_r_7</vt:lpstr>
      <vt:lpstr>СУ!data_r_7</vt:lpstr>
      <vt:lpstr>ЦУ!data_r_7</vt:lpstr>
      <vt:lpstr>ЮВУ!data_r_7</vt:lpstr>
      <vt:lpstr>ЮЗУ!data_r_7</vt:lpstr>
      <vt:lpstr>ЮУ!data_r_7</vt:lpstr>
      <vt:lpstr>data_r_7</vt:lpstr>
      <vt:lpstr>'г. Жигулевск'!razdel_07</vt:lpstr>
      <vt:lpstr>'г. Новокуйбышевск'!razdel_07</vt:lpstr>
      <vt:lpstr>'г. Октябрьск'!razdel_07</vt:lpstr>
      <vt:lpstr>'г. Отрадный'!razdel_07</vt:lpstr>
      <vt:lpstr>'г. Похвистнево'!razdel_07</vt:lpstr>
      <vt:lpstr>'г. Самара'!razdel_07</vt:lpstr>
      <vt:lpstr>'г. Сызрань'!razdel_07</vt:lpstr>
      <vt:lpstr>'г. Тольятти'!razdel_07</vt:lpstr>
      <vt:lpstr>'г. Чапаевск'!razdel_07</vt:lpstr>
      <vt:lpstr>'г.о. Кинель'!razdel_07</vt:lpstr>
      <vt:lpstr>'Деп Сам'!razdel_07</vt:lpstr>
      <vt:lpstr>'Деп Тольятти'!razdel_07</vt:lpstr>
      <vt:lpstr>ЗУ!razdel_07</vt:lpstr>
      <vt:lpstr>КУ!razdel_07</vt:lpstr>
      <vt:lpstr>'м.р.  Приволжский'!razdel_07</vt:lpstr>
      <vt:lpstr>'м.р. Алексеевский'!razdel_07</vt:lpstr>
      <vt:lpstr>'м.р. Безенчукский'!razdel_07</vt:lpstr>
      <vt:lpstr>'м.р. Богатовский'!razdel_07</vt:lpstr>
      <vt:lpstr>'м.р. Большеглушицкий'!razdel_07</vt:lpstr>
      <vt:lpstr>'м.р. Большечерниговский'!razdel_07</vt:lpstr>
      <vt:lpstr>'м.р. Борский'!razdel_07</vt:lpstr>
      <vt:lpstr>'м.р. Волжский'!razdel_07</vt:lpstr>
      <vt:lpstr>'м.р. Елховский'!razdel_07</vt:lpstr>
      <vt:lpstr>'м.р. Исаклинский'!razdel_07</vt:lpstr>
      <vt:lpstr>'м.р. Камышлинский'!razdel_07</vt:lpstr>
      <vt:lpstr>'м.р. Кинельский'!razdel_07</vt:lpstr>
      <vt:lpstr>'м.р. Клявлинский'!razdel_07</vt:lpstr>
      <vt:lpstr>'м.р. Кошкинский'!razdel_07</vt:lpstr>
      <vt:lpstr>'м.р. Красноармейский'!razdel_07</vt:lpstr>
      <vt:lpstr>'м.р. Красноярский'!razdel_07</vt:lpstr>
      <vt:lpstr>'м.р. Нефтегорский'!razdel_07</vt:lpstr>
      <vt:lpstr>'м.р. Пестравский'!razdel_07</vt:lpstr>
      <vt:lpstr>'м.р. Похвистневский'!razdel_07</vt:lpstr>
      <vt:lpstr>'м.р. Сергиевский'!razdel_07</vt:lpstr>
      <vt:lpstr>'м.р. Ставропольский'!razdel_07</vt:lpstr>
      <vt:lpstr>'м.р. Сызранский'!razdel_07</vt:lpstr>
      <vt:lpstr>'м.р. Хворостянский'!razdel_07</vt:lpstr>
      <vt:lpstr>'м.р. Челно-Вершинский'!razdel_07</vt:lpstr>
      <vt:lpstr>'м.р. Шенталинский'!razdel_07</vt:lpstr>
      <vt:lpstr>'м.р. Шигонский'!razdel_07</vt:lpstr>
      <vt:lpstr>'м.р.Кинель-Черкасский '!razdel_07</vt:lpstr>
      <vt:lpstr>ОУ!razdel_07</vt:lpstr>
      <vt:lpstr>ПУ!razdel_07</vt:lpstr>
      <vt:lpstr>СВУ!razdel_07</vt:lpstr>
      <vt:lpstr>СЗ!razdel_07</vt:lpstr>
      <vt:lpstr>СУ!razdel_07</vt:lpstr>
      <vt:lpstr>ЦУ!razdel_07</vt:lpstr>
      <vt:lpstr>ЮВУ!razdel_07</vt:lpstr>
      <vt:lpstr>ЮЗУ!razdel_07</vt:lpstr>
      <vt:lpstr>ЮУ!razdel_07</vt:lpstr>
      <vt:lpstr>razdel_07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2024-04-08T08:04:14Z</cp:lastPrinted>
  <dcterms:created xsi:type="dcterms:W3CDTF">2015-09-16T13:44:33Z</dcterms:created>
  <dcterms:modified xsi:type="dcterms:W3CDTF">2025-04-22T11:32:54Z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